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 activeTab="2"/>
  </bookViews>
  <sheets>
    <sheet name="с  кодами" sheetId="1" r:id="rId1"/>
    <sheet name="анализ по олимпиаде" sheetId="2" r:id="rId2"/>
    <sheet name="для нас" sheetId="3" r:id="rId3"/>
    <sheet name="на сайт" sheetId="4" r:id="rId4"/>
  </sheets>
  <calcPr calcId="145621"/>
</workbook>
</file>

<file path=xl/calcChain.xml><?xml version="1.0" encoding="utf-8"?>
<calcChain xmlns="http://schemas.openxmlformats.org/spreadsheetml/2006/main">
  <c r="K14" i="3" l="1"/>
  <c r="I38" i="1" l="1"/>
  <c r="I35" i="1"/>
  <c r="I33" i="1"/>
  <c r="I30" i="1"/>
  <c r="I29" i="1"/>
  <c r="I28" i="1"/>
  <c r="I27" i="1"/>
  <c r="I26" i="1"/>
  <c r="I23" i="1"/>
  <c r="I22" i="1"/>
  <c r="I21" i="1"/>
  <c r="I20" i="1"/>
  <c r="I19" i="1"/>
  <c r="I17" i="1"/>
  <c r="I16" i="1"/>
  <c r="I13" i="1"/>
  <c r="I12" i="1"/>
  <c r="I11" i="1"/>
  <c r="I10" i="1"/>
  <c r="J21" i="3"/>
  <c r="J17" i="3"/>
  <c r="K17" i="3" s="1"/>
  <c r="J16" i="3"/>
  <c r="J10" i="3"/>
  <c r="K10" i="3" s="1"/>
  <c r="P21" i="4" l="1"/>
  <c r="P9" i="4" l="1"/>
  <c r="P20" i="4"/>
  <c r="Q21" i="4" s="1"/>
  <c r="P18" i="4"/>
  <c r="P16" i="4"/>
  <c r="P15" i="4"/>
  <c r="P14" i="4"/>
  <c r="P13" i="4"/>
  <c r="P12" i="4"/>
  <c r="P10" i="4"/>
  <c r="Q16" i="4" l="1"/>
  <c r="Q10" i="4"/>
  <c r="Q13" i="4"/>
  <c r="Q14" i="4"/>
  <c r="D18" i="2" l="1"/>
  <c r="C18" i="2"/>
  <c r="B18" i="2"/>
  <c r="I32" i="1" l="1"/>
  <c r="I37" i="1"/>
  <c r="I25" i="1"/>
  <c r="I15" i="1"/>
  <c r="J35" i="1" l="1"/>
  <c r="J33" i="1"/>
  <c r="J34" i="1"/>
  <c r="J29" i="1"/>
  <c r="J27" i="1"/>
  <c r="J30" i="1"/>
  <c r="J28" i="1"/>
  <c r="J26" i="1"/>
  <c r="J22" i="1"/>
  <c r="J20" i="1"/>
  <c r="J18" i="1"/>
  <c r="J16" i="1"/>
  <c r="J23" i="1"/>
  <c r="J21" i="1"/>
  <c r="J19" i="1"/>
  <c r="J17" i="1"/>
  <c r="I9" i="1" l="1"/>
  <c r="J12" i="1" l="1"/>
  <c r="J10" i="1"/>
  <c r="J11" i="1"/>
  <c r="J38" i="1"/>
  <c r="J13" i="1" l="1"/>
</calcChain>
</file>

<file path=xl/sharedStrings.xml><?xml version="1.0" encoding="utf-8"?>
<sst xmlns="http://schemas.openxmlformats.org/spreadsheetml/2006/main" count="351" uniqueCount="167">
  <si>
    <t>ПРОТОКОЛ</t>
  </si>
  <si>
    <t xml:space="preserve">по  предмету  </t>
  </si>
  <si>
    <t>№№</t>
  </si>
  <si>
    <t>Задания     /    Максимальное количество  баллов</t>
  </si>
  <si>
    <t>ИТОГО баллов</t>
  </si>
  <si>
    <t>Председатель жюри:</t>
  </si>
  <si>
    <t>Общественный наблюдатель:</t>
  </si>
  <si>
    <t>Рейтинг,    %% выполнения</t>
  </si>
  <si>
    <t>Ф.И.О.учителя-наставника</t>
  </si>
  <si>
    <t>7 кл.</t>
  </si>
  <si>
    <t>8 кл.</t>
  </si>
  <si>
    <t>9 кл.</t>
  </si>
  <si>
    <t>10 кл.</t>
  </si>
  <si>
    <t>11 кл.</t>
  </si>
  <si>
    <t>Кол-во участников Олимпиады (чел.)</t>
  </si>
  <si>
    <t>Кол-во победителей (чел.)</t>
  </si>
  <si>
    <t>Кол-во призеров (чел.)</t>
  </si>
  <si>
    <t>Присутствовало   независимых наблюдателей</t>
  </si>
  <si>
    <t>Присутствовало   членов жюри</t>
  </si>
  <si>
    <t>Средний процент выполнения заданий победителями и призерами  (%)</t>
  </si>
  <si>
    <t>Класс</t>
  </si>
  <si>
    <t>Анализ     заданий    школьной    олимпиады</t>
  </si>
  <si>
    <t xml:space="preserve">Процент выполнения заданий  участниками </t>
  </si>
  <si>
    <t>ИТОГО:</t>
  </si>
  <si>
    <t>Тверская область,    Кесовогорский  район</t>
  </si>
  <si>
    <t>Пожелания  и предложения членов жюри по итогам олимпиады</t>
  </si>
  <si>
    <t>Макс.  (%)</t>
  </si>
  <si>
    <t>Мин.  (%)</t>
  </si>
  <si>
    <t>7 класс</t>
  </si>
  <si>
    <t>8 класс</t>
  </si>
  <si>
    <t>9 класс</t>
  </si>
  <si>
    <t>10 класс</t>
  </si>
  <si>
    <t>11 класс</t>
  </si>
  <si>
    <t>1  .</t>
  </si>
  <si>
    <t>2  .</t>
  </si>
  <si>
    <t>3  .</t>
  </si>
  <si>
    <t>4  .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</si>
  <si>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</si>
  <si>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</si>
  <si>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</si>
  <si>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</si>
  <si>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</si>
  <si>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</si>
  <si>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</si>
  <si>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</si>
  <si>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</si>
  <si>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</si>
  <si>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1 .</t>
  </si>
  <si>
    <t>2 .</t>
  </si>
  <si>
    <t>№ 11</t>
  </si>
  <si>
    <t>№ 12</t>
  </si>
  <si>
    <t xml:space="preserve">И С Т О Р И Я </t>
  </si>
  <si>
    <t xml:space="preserve">   %% выполнения</t>
  </si>
  <si>
    <r>
      <t xml:space="preserve">Место, </t>
    </r>
    <r>
      <rPr>
        <i/>
        <sz val="9"/>
        <rFont val="Times New Roman"/>
        <family val="1"/>
        <charset val="204"/>
      </rPr>
      <t>(победитель,   призер)</t>
    </r>
  </si>
  <si>
    <t>МО    Кесовогорский  район</t>
  </si>
  <si>
    <t xml:space="preserve">Аналитический отчет  по  итогам  проведения </t>
  </si>
  <si>
    <t xml:space="preserve"> муниципального этапа всероссийской олимпиады школьников в 2018-2019 учебном году </t>
  </si>
  <si>
    <r>
      <t xml:space="preserve"> по предмету</t>
    </r>
    <r>
      <rPr>
        <i/>
        <sz val="14"/>
        <color theme="1"/>
        <rFont val="Times New Roman"/>
        <family val="1"/>
        <charset val="204"/>
      </rPr>
      <t xml:space="preserve">    </t>
    </r>
  </si>
  <si>
    <t>ФИЗИКА</t>
  </si>
  <si>
    <t>Процент выполнения заданий победителями   (%)</t>
  </si>
  <si>
    <t>Процент выполнения заданий призёрами   (%)</t>
  </si>
  <si>
    <r>
      <t xml:space="preserve">Задания,        </t>
    </r>
    <r>
      <rPr>
        <b/>
        <sz val="10"/>
        <color theme="1"/>
        <rFont val="Times New Roman"/>
        <family val="1"/>
        <charset val="204"/>
      </rPr>
      <t>не вызвавшие</t>
    </r>
    <r>
      <rPr>
        <sz val="10"/>
        <color theme="1"/>
        <rFont val="Times New Roman"/>
        <family val="1"/>
        <charset val="204"/>
      </rPr>
      <t xml:space="preserve"> у  участников муниципального этапа олимпиады особых затруднений</t>
    </r>
  </si>
  <si>
    <r>
      <t>Задания,</t>
    </r>
    <r>
      <rPr>
        <b/>
        <sz val="10"/>
        <color theme="1"/>
        <rFont val="Times New Roman"/>
        <family val="1"/>
        <charset val="204"/>
      </rPr>
      <t xml:space="preserve"> вызвавшие</t>
    </r>
    <r>
      <rPr>
        <sz val="10"/>
        <color theme="1"/>
        <rFont val="Times New Roman"/>
        <family val="1"/>
        <charset val="204"/>
      </rPr>
      <t xml:space="preserve"> у  участников муниципального этапа олимпиады особые затруднения</t>
    </r>
  </si>
  <si>
    <t>МБОУ</t>
  </si>
  <si>
    <t>Отдел образования Администрации Кесовогорского района</t>
  </si>
  <si>
    <t>КОД  участника</t>
  </si>
  <si>
    <t>№ 13</t>
  </si>
  <si>
    <t>ххх</t>
  </si>
  <si>
    <t>21702ис.</t>
  </si>
  <si>
    <t xml:space="preserve">  21806 ис.</t>
  </si>
  <si>
    <t xml:space="preserve">  21801 ис.</t>
  </si>
  <si>
    <t xml:space="preserve">  21908 ис.</t>
  </si>
  <si>
    <t xml:space="preserve">  211106 ис.</t>
  </si>
  <si>
    <t xml:space="preserve">муниципального этапа  всероссийской олимпиады школьников  в 2025/2026  учебном году  </t>
  </si>
  <si>
    <t>10 ноября 2025 года</t>
  </si>
  <si>
    <t>Бадина Г.Ю.</t>
  </si>
  <si>
    <t>РУССКИЙ  ЯЗЫК</t>
  </si>
  <si>
    <r>
      <t xml:space="preserve">Место, </t>
    </r>
    <r>
      <rPr>
        <i/>
        <sz val="9"/>
        <rFont val="Times New Roman"/>
        <family val="1"/>
        <charset val="204"/>
      </rPr>
      <t>(победитель,призер)</t>
    </r>
  </si>
  <si>
    <t xml:space="preserve">муниципального этапа  всероссийской олимпиады школьников  в 2025/2026 учебном году  </t>
  </si>
  <si>
    <t>Новожилова Г.В.</t>
  </si>
  <si>
    <t>Черенкова С. Е.</t>
  </si>
  <si>
    <t>.72501</t>
  </si>
  <si>
    <t>.72502</t>
  </si>
  <si>
    <t>.72503</t>
  </si>
  <si>
    <t>.72504</t>
  </si>
  <si>
    <t>.82501</t>
  </si>
  <si>
    <t>.82502</t>
  </si>
  <si>
    <t>.82503</t>
  </si>
  <si>
    <t>.82504</t>
  </si>
  <si>
    <t>.82505</t>
  </si>
  <si>
    <t>.82506</t>
  </si>
  <si>
    <t>.82507</t>
  </si>
  <si>
    <t>.82508</t>
  </si>
  <si>
    <t>3 .</t>
  </si>
  <si>
    <t>4 .</t>
  </si>
  <si>
    <t>5 .</t>
  </si>
  <si>
    <t>.92501</t>
  </si>
  <si>
    <t>.92502</t>
  </si>
  <si>
    <t>.92503</t>
  </si>
  <si>
    <t>.92504</t>
  </si>
  <si>
    <t>.92505</t>
  </si>
  <si>
    <t>.102501</t>
  </si>
  <si>
    <t>.102502</t>
  </si>
  <si>
    <t>.102503</t>
  </si>
  <si>
    <t>.112503</t>
  </si>
  <si>
    <t>5  .</t>
  </si>
  <si>
    <t>6  .</t>
  </si>
  <si>
    <t>7  .</t>
  </si>
  <si>
    <t>8  .</t>
  </si>
  <si>
    <t>Образцова О.В.</t>
  </si>
  <si>
    <t>Алфёрова Н.И.</t>
  </si>
  <si>
    <t>победитель</t>
  </si>
  <si>
    <t>призер</t>
  </si>
  <si>
    <t>Кесовогорская СОШ</t>
  </si>
  <si>
    <t>КОД участника</t>
  </si>
  <si>
    <t>Члены  жюри:</t>
  </si>
  <si>
    <t>Рыканцева М.А.</t>
  </si>
  <si>
    <t>Отдел образования  Кесовогорского муниципального округа</t>
  </si>
  <si>
    <t>АНГЛИЙСКИЙ ЯЗЫК</t>
  </si>
  <si>
    <t>Рогова Э. Н.</t>
  </si>
  <si>
    <t>Сенчагова Е. Г.</t>
  </si>
  <si>
    <t>Крылова Л. А.</t>
  </si>
  <si>
    <t>Архипова А. М.</t>
  </si>
  <si>
    <t>3.</t>
  </si>
  <si>
    <t>4.</t>
  </si>
  <si>
    <t>5.</t>
  </si>
  <si>
    <t>6.</t>
  </si>
  <si>
    <t>2.</t>
  </si>
  <si>
    <t>1.</t>
  </si>
  <si>
    <t>№ п/п</t>
  </si>
  <si>
    <t>Победитель</t>
  </si>
  <si>
    <t>309</t>
  </si>
  <si>
    <t>318</t>
  </si>
  <si>
    <t>321</t>
  </si>
  <si>
    <t>320</t>
  </si>
  <si>
    <t>311</t>
  </si>
  <si>
    <t>322</t>
  </si>
  <si>
    <t>312</t>
  </si>
  <si>
    <t>3 класс</t>
  </si>
  <si>
    <t>409</t>
  </si>
  <si>
    <t>413</t>
  </si>
  <si>
    <t>407</t>
  </si>
  <si>
    <t>406</t>
  </si>
  <si>
    <t>405</t>
  </si>
  <si>
    <t>8</t>
  </si>
  <si>
    <t>417</t>
  </si>
  <si>
    <t>10</t>
  </si>
  <si>
    <t>421</t>
  </si>
  <si>
    <t>12</t>
  </si>
  <si>
    <t>7.</t>
  </si>
  <si>
    <t>8.</t>
  </si>
  <si>
    <t>9.</t>
  </si>
  <si>
    <t>10.</t>
  </si>
  <si>
    <t>11.</t>
  </si>
  <si>
    <t>Призер</t>
  </si>
  <si>
    <t>Участник</t>
  </si>
  <si>
    <t>Салова А. А.</t>
  </si>
  <si>
    <t>12.</t>
  </si>
  <si>
    <t>4 класс</t>
  </si>
  <si>
    <t>*</t>
  </si>
  <si>
    <t>Бабанова О. В.</t>
  </si>
  <si>
    <t>Место, (победитель, призер)</t>
  </si>
  <si>
    <t>24 декабря 2025 года</t>
  </si>
  <si>
    <t>330</t>
  </si>
  <si>
    <t>426</t>
  </si>
  <si>
    <t>427</t>
  </si>
  <si>
    <t>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</si>
</sst>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4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0" xfId="0" applyFont="1"/>
    <xf numFmtId="0" fontId="4" fillId="0" borderId="7" xfId="0" applyFont="1" applyFill="1" applyBorder="1"/>
    <xf numFmtId="0" fontId="7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17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4" fillId="0" borderId="1" xfId="0" applyFont="1" applyBorder="1"/>
    <xf numFmtId="0" fontId="21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0" fillId="0" borderId="0" xfId="0" applyAlignment="1">
      <alignment vertical="top"/>
    </xf>
    <xf numFmtId="0" fontId="7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Border="1" applyAlignment="1"/>
    <xf numFmtId="0" fontId="7" fillId="0" borderId="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0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2" xfId="0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10" fontId="4" fillId="0" borderId="0" xfId="0" applyNumberFormat="1" applyFont="1"/>
    <xf numFmtId="10" fontId="4" fillId="0" borderId="7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4" fillId="0" borderId="0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10" fontId="0" fillId="0" borderId="0" xfId="0" applyNumberFormat="1"/>
    <xf numFmtId="10" fontId="4" fillId="0" borderId="0" xfId="0" applyNumberFormat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2" borderId="0" xfId="0" applyFont="1" applyFill="1" applyAlignment="1"/>
    <xf numFmtId="10" fontId="21" fillId="2" borderId="0" xfId="0" applyNumberFormat="1" applyFont="1" applyFill="1" applyAlignment="1"/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horizontal="center" vertical="top" wrapText="1"/>
    </xf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/>
    <xf numFmtId="10" fontId="21" fillId="0" borderId="0" xfId="0" applyNumberFormat="1" applyFont="1"/>
    <xf numFmtId="0" fontId="21" fillId="0" borderId="0" xfId="0" applyFont="1" applyAlignment="1">
      <alignment horizontal="left" vertical="center"/>
    </xf>
    <xf numFmtId="0" fontId="25" fillId="0" borderId="0" xfId="0" applyFont="1"/>
    <xf numFmtId="0" fontId="2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1" fillId="2" borderId="0" xfId="0" applyFont="1" applyFill="1" applyAlignment="1">
      <alignment horizontal="center"/>
    </xf>
    <xf numFmtId="164" fontId="16" fillId="0" borderId="7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" fontId="5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/>
    <xf numFmtId="0" fontId="8" fillId="0" borderId="2" xfId="0" applyFont="1" applyBorder="1" applyAlignment="1">
      <alignment horizontal="center"/>
    </xf>
    <xf numFmtId="0" fontId="7" fillId="0" borderId="7" xfId="0" applyFont="1" applyBorder="1"/>
    <xf numFmtId="0" fontId="8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7" xfId="0" applyFont="1" applyBorder="1" applyAlignment="1"/>
    <xf numFmtId="164" fontId="5" fillId="0" borderId="7" xfId="0" applyNumberFormat="1" applyFont="1" applyBorder="1" applyAlignment="1"/>
    <xf numFmtId="0" fontId="29" fillId="0" borderId="7" xfId="0" applyFont="1" applyBorder="1" applyAlignment="1"/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horizontal="center" vertical="top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wrapText="1"/>
    </xf>
    <xf numFmtId="0" fontId="5" fillId="2" borderId="0" xfId="0" applyFont="1" applyFill="1" applyAlignment="1"/>
    <xf numFmtId="0" fontId="7" fillId="0" borderId="2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7" xfId="0" applyFont="1" applyFill="1" applyBorder="1" applyAlignment="1"/>
    <xf numFmtId="0" fontId="4" fillId="0" borderId="7" xfId="0" applyFont="1" applyBorder="1" applyAlignment="1"/>
    <xf numFmtId="0" fontId="8" fillId="0" borderId="7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/>
    <xf numFmtId="164" fontId="5" fillId="0" borderId="0" xfId="0" applyNumberFormat="1" applyFont="1" applyBorder="1" applyAlignment="1"/>
    <xf numFmtId="0" fontId="29" fillId="0" borderId="0" xfId="0" applyFont="1" applyBorder="1" applyAlignment="1"/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0" fillId="0" borderId="7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9" fontId="8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 vertical="center"/>
    </xf>
    <xf numFmtId="9" fontId="31" fillId="0" borderId="7" xfId="0" applyNumberFormat="1" applyFont="1" applyBorder="1" applyAlignment="1">
      <alignment horizontal="center"/>
    </xf>
    <xf numFmtId="0" fontId="31" fillId="0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/>
    <xf numFmtId="0" fontId="5" fillId="0" borderId="11" xfId="0" applyFont="1" applyBorder="1" applyAlignment="1">
      <alignment vertical="top"/>
    </xf>
    <xf numFmtId="0" fontId="32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11" xfId="0" applyFont="1" applyFill="1" applyBorder="1"/>
    <xf numFmtId="164" fontId="5" fillId="0" borderId="0" xfId="0" applyNumberFormat="1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1" fillId="0" borderId="0" xfId="0" applyFont="1"/>
    <xf numFmtId="0" fontId="31" fillId="0" borderId="4" xfId="0" applyFont="1" applyBorder="1"/>
    <xf numFmtId="164" fontId="18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wrapText="1"/>
    </xf>
    <xf numFmtId="164" fontId="16" fillId="0" borderId="7" xfId="0" applyNumberFormat="1" applyFont="1" applyBorder="1" applyAlignment="1">
      <alignment horizontal="center"/>
    </xf>
    <xf numFmtId="164" fontId="27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27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9" fillId="0" borderId="0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4" fontId="27" fillId="0" borderId="2" xfId="0" applyNumberFormat="1" applyFont="1" applyBorder="1" applyAlignment="1">
      <alignment horizontal="center" vertical="center"/>
    </xf>
    <xf numFmtId="164" fontId="27" fillId="0" borderId="3" xfId="0" applyNumberFormat="1" applyFont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F42" sqref="F42"/>
    </sheetView>
  </sheetViews>
  <sheetFormatPr defaultRowHeight="14.4" x14ac:dyDescent="0.3"/>
  <cols>
    <col min="1" max="1" width="5" customWidth="1"/>
    <col min="2" max="2" width="9.5546875" customWidth="1"/>
    <col min="3" max="8" width="9.6640625" customWidth="1"/>
    <col min="11" max="11" width="11" customWidth="1"/>
    <col min="12" max="14" width="9.109375" style="3"/>
  </cols>
  <sheetData>
    <row r="1" spans="1:14" s="16" customFormat="1" ht="15.6" x14ac:dyDescent="0.3">
      <c r="A1" s="87"/>
      <c r="B1" s="125" t="s">
        <v>117</v>
      </c>
      <c r="C1" s="88"/>
      <c r="D1" s="88"/>
      <c r="E1" s="88"/>
      <c r="F1" s="88"/>
      <c r="G1" s="88"/>
      <c r="H1" s="88"/>
      <c r="I1" s="88"/>
      <c r="J1" s="89"/>
      <c r="K1" s="90"/>
    </row>
    <row r="2" spans="1:14" s="16" customFormat="1" ht="13.8" x14ac:dyDescent="0.25">
      <c r="D2" s="188" t="s">
        <v>0</v>
      </c>
      <c r="E2" s="188"/>
      <c r="F2" s="188"/>
      <c r="G2" s="188"/>
      <c r="H2" s="188"/>
    </row>
    <row r="3" spans="1:14" s="16" customFormat="1" ht="15.6" x14ac:dyDescent="0.3">
      <c r="B3" s="59" t="s">
        <v>78</v>
      </c>
    </row>
    <row r="4" spans="1:14" s="16" customFormat="1" ht="14.4" customHeight="1" x14ac:dyDescent="0.3">
      <c r="B4" s="16" t="s">
        <v>1</v>
      </c>
      <c r="D4" s="191" t="s">
        <v>76</v>
      </c>
      <c r="E4" s="191"/>
      <c r="F4" s="191"/>
      <c r="G4" s="191"/>
      <c r="H4" s="191"/>
      <c r="J4" s="59" t="s">
        <v>74</v>
      </c>
      <c r="K4" s="59"/>
    </row>
    <row r="5" spans="1:14" s="16" customFormat="1" ht="13.8" x14ac:dyDescent="0.25">
      <c r="L5" s="26"/>
      <c r="M5" s="26"/>
      <c r="N5" s="26"/>
    </row>
    <row r="6" spans="1:14" s="16" customFormat="1" ht="12" customHeight="1" x14ac:dyDescent="0.25">
      <c r="A6" s="189" t="s">
        <v>2</v>
      </c>
      <c r="B6" s="192" t="s">
        <v>114</v>
      </c>
      <c r="C6" s="54" t="s">
        <v>3</v>
      </c>
      <c r="D6" s="54"/>
      <c r="E6" s="54"/>
      <c r="F6" s="54"/>
      <c r="G6" s="54"/>
      <c r="H6" s="54"/>
      <c r="I6" s="193" t="s">
        <v>4</v>
      </c>
      <c r="J6" s="200" t="s">
        <v>7</v>
      </c>
      <c r="K6" s="197" t="s">
        <v>77</v>
      </c>
      <c r="L6" s="26"/>
      <c r="M6" s="26"/>
      <c r="N6" s="26"/>
    </row>
    <row r="7" spans="1:14" s="16" customFormat="1" ht="14.25" customHeight="1" x14ac:dyDescent="0.25">
      <c r="A7" s="196"/>
      <c r="B7" s="192"/>
      <c r="C7" s="198" t="s">
        <v>37</v>
      </c>
      <c r="D7" s="189" t="s">
        <v>38</v>
      </c>
      <c r="E7" s="189" t="s">
        <v>39</v>
      </c>
      <c r="F7" s="189" t="s">
        <v>40</v>
      </c>
      <c r="G7" s="189" t="s">
        <v>41</v>
      </c>
      <c r="H7" s="189" t="s">
        <v>42</v>
      </c>
      <c r="I7" s="194"/>
      <c r="J7" s="200"/>
      <c r="K7" s="197"/>
      <c r="L7" s="26"/>
      <c r="M7" s="26"/>
      <c r="N7" s="26"/>
    </row>
    <row r="8" spans="1:14" s="16" customFormat="1" ht="15" customHeight="1" thickBot="1" x14ac:dyDescent="0.3">
      <c r="A8" s="190"/>
      <c r="B8" s="192"/>
      <c r="C8" s="199"/>
      <c r="D8" s="190"/>
      <c r="E8" s="190"/>
      <c r="F8" s="190"/>
      <c r="G8" s="190"/>
      <c r="H8" s="190"/>
      <c r="I8" s="195"/>
      <c r="J8" s="200"/>
      <c r="K8" s="197"/>
      <c r="L8" s="26"/>
      <c r="M8" s="26"/>
      <c r="N8" s="26"/>
    </row>
    <row r="9" spans="1:14" s="16" customFormat="1" ht="16.5" customHeight="1" thickBot="1" x14ac:dyDescent="0.4">
      <c r="A9" s="126" t="s">
        <v>28</v>
      </c>
      <c r="B9" s="192"/>
      <c r="C9" s="117">
        <v>8</v>
      </c>
      <c r="D9" s="117">
        <v>12</v>
      </c>
      <c r="E9" s="117">
        <v>5</v>
      </c>
      <c r="F9" s="117">
        <v>12</v>
      </c>
      <c r="G9" s="117">
        <v>8</v>
      </c>
      <c r="H9" s="117">
        <v>6</v>
      </c>
      <c r="I9" s="92">
        <f>SUM(C9:H9)</f>
        <v>51</v>
      </c>
      <c r="J9" s="186">
        <v>1</v>
      </c>
      <c r="K9" s="186"/>
      <c r="L9" s="26"/>
      <c r="M9" s="93"/>
      <c r="N9" s="94"/>
    </row>
    <row r="10" spans="1:14" s="16" customFormat="1" ht="15" customHeight="1" x14ac:dyDescent="0.35">
      <c r="A10" s="5" t="s">
        <v>33</v>
      </c>
      <c r="B10" s="95" t="s">
        <v>84</v>
      </c>
      <c r="C10" s="12">
        <v>6</v>
      </c>
      <c r="D10" s="13">
        <v>9</v>
      </c>
      <c r="E10" s="13">
        <v>3</v>
      </c>
      <c r="F10" s="13">
        <v>2</v>
      </c>
      <c r="G10" s="14">
        <v>2</v>
      </c>
      <c r="H10" s="14">
        <v>1</v>
      </c>
      <c r="I10" s="132">
        <f>SUM(C10:H10)</f>
        <v>23</v>
      </c>
      <c r="J10" s="97">
        <f>I10/I9</f>
        <v>0.45098039215686275</v>
      </c>
      <c r="K10" s="98"/>
      <c r="M10" s="99"/>
      <c r="N10" s="100"/>
    </row>
    <row r="11" spans="1:14" s="16" customFormat="1" ht="15" customHeight="1" x14ac:dyDescent="0.35">
      <c r="A11" s="5" t="s">
        <v>34</v>
      </c>
      <c r="B11" s="95" t="s">
        <v>81</v>
      </c>
      <c r="C11" s="12">
        <v>0</v>
      </c>
      <c r="D11" s="13">
        <v>8</v>
      </c>
      <c r="E11" s="13">
        <v>3</v>
      </c>
      <c r="F11" s="13">
        <v>2</v>
      </c>
      <c r="G11" s="14">
        <v>2</v>
      </c>
      <c r="H11" s="13">
        <v>4</v>
      </c>
      <c r="I11" s="132">
        <f>SUM(C11:H11)</f>
        <v>19</v>
      </c>
      <c r="J11" s="97">
        <f>I11/I9</f>
        <v>0.37254901960784315</v>
      </c>
      <c r="K11" s="98"/>
      <c r="M11" s="99"/>
      <c r="N11" s="100"/>
    </row>
    <row r="12" spans="1:14" s="16" customFormat="1" ht="15" customHeight="1" x14ac:dyDescent="0.35">
      <c r="A12" s="5" t="s">
        <v>35</v>
      </c>
      <c r="B12" s="95" t="s">
        <v>83</v>
      </c>
      <c r="C12" s="12">
        <v>8</v>
      </c>
      <c r="D12" s="5">
        <v>4</v>
      </c>
      <c r="E12" s="13">
        <v>3</v>
      </c>
      <c r="F12" s="13">
        <v>2</v>
      </c>
      <c r="G12" s="14">
        <v>0</v>
      </c>
      <c r="H12" s="13">
        <v>0</v>
      </c>
      <c r="I12" s="132">
        <f>SUM(C12:H12)</f>
        <v>17</v>
      </c>
      <c r="J12" s="97">
        <f>I12/I9</f>
        <v>0.33333333333333331</v>
      </c>
      <c r="K12" s="98"/>
      <c r="M12" s="99"/>
      <c r="N12" s="100"/>
    </row>
    <row r="13" spans="1:14" s="16" customFormat="1" ht="15" customHeight="1" x14ac:dyDescent="0.35">
      <c r="A13" s="5" t="s">
        <v>36</v>
      </c>
      <c r="B13" s="95" t="s">
        <v>82</v>
      </c>
      <c r="C13" s="12">
        <v>0</v>
      </c>
      <c r="D13" s="13">
        <v>2</v>
      </c>
      <c r="E13" s="13">
        <v>2</v>
      </c>
      <c r="F13" s="13">
        <v>1</v>
      </c>
      <c r="G13" s="5">
        <v>3</v>
      </c>
      <c r="H13" s="13">
        <v>3</v>
      </c>
      <c r="I13" s="132">
        <f>SUM(C13:H13)</f>
        <v>11</v>
      </c>
      <c r="J13" s="97">
        <f>I13/I9</f>
        <v>0.21568627450980393</v>
      </c>
      <c r="K13" s="98"/>
      <c r="M13" s="99"/>
      <c r="N13" s="100"/>
    </row>
    <row r="14" spans="1:14" s="16" customFormat="1" ht="10.95" customHeight="1" thickBot="1" x14ac:dyDescent="0.3">
      <c r="M14" s="26"/>
      <c r="N14" s="26"/>
    </row>
    <row r="15" spans="1:14" s="16" customFormat="1" ht="15" customHeight="1" thickBot="1" x14ac:dyDescent="0.4">
      <c r="A15" s="51" t="s">
        <v>29</v>
      </c>
      <c r="C15" s="115">
        <v>8</v>
      </c>
      <c r="D15" s="116">
        <v>12</v>
      </c>
      <c r="E15" s="116">
        <v>5</v>
      </c>
      <c r="F15" s="116">
        <v>12</v>
      </c>
      <c r="G15" s="116">
        <v>6</v>
      </c>
      <c r="H15" s="116">
        <v>7</v>
      </c>
      <c r="I15" s="96">
        <f>SUM(C15:H15)</f>
        <v>50</v>
      </c>
      <c r="J15" s="186">
        <v>1</v>
      </c>
      <c r="K15" s="186"/>
      <c r="M15" s="101"/>
      <c r="N15" s="101"/>
    </row>
    <row r="16" spans="1:14" s="16" customFormat="1" ht="15" customHeight="1" x14ac:dyDescent="0.35">
      <c r="A16" s="5" t="s">
        <v>33</v>
      </c>
      <c r="B16" s="95" t="s">
        <v>92</v>
      </c>
      <c r="C16" s="127">
        <v>8</v>
      </c>
      <c r="D16" s="5">
        <v>10</v>
      </c>
      <c r="E16" s="5">
        <v>1</v>
      </c>
      <c r="F16" s="5">
        <v>2</v>
      </c>
      <c r="G16" s="15">
        <v>4</v>
      </c>
      <c r="H16" s="15">
        <v>2</v>
      </c>
      <c r="I16" s="132">
        <f>SUM(C16:H16)</f>
        <v>27</v>
      </c>
      <c r="J16" s="105">
        <f>I16/I15</f>
        <v>0.54</v>
      </c>
      <c r="K16" s="98" t="s">
        <v>111</v>
      </c>
      <c r="M16" s="101"/>
      <c r="N16" s="101"/>
    </row>
    <row r="17" spans="1:14" s="16" customFormat="1" ht="15" customHeight="1" x14ac:dyDescent="0.35">
      <c r="A17" s="5" t="s">
        <v>34</v>
      </c>
      <c r="B17" s="95" t="s">
        <v>89</v>
      </c>
      <c r="C17" s="127">
        <v>6</v>
      </c>
      <c r="D17" s="5">
        <v>11</v>
      </c>
      <c r="E17" s="5">
        <v>3</v>
      </c>
      <c r="F17" s="5">
        <v>2</v>
      </c>
      <c r="G17" s="15">
        <v>1</v>
      </c>
      <c r="H17" s="15">
        <v>1</v>
      </c>
      <c r="I17" s="132">
        <f>SUM(C17:H17)</f>
        <v>24</v>
      </c>
      <c r="J17" s="105">
        <f>I17/I15</f>
        <v>0.48</v>
      </c>
      <c r="K17" s="98" t="s">
        <v>112</v>
      </c>
      <c r="M17" s="101"/>
      <c r="N17" s="101"/>
    </row>
    <row r="18" spans="1:14" s="16" customFormat="1" ht="15" customHeight="1" x14ac:dyDescent="0.35">
      <c r="A18" s="5" t="s">
        <v>35</v>
      </c>
      <c r="B18" s="95" t="s">
        <v>88</v>
      </c>
      <c r="C18" s="127">
        <v>8</v>
      </c>
      <c r="D18" s="5">
        <v>5</v>
      </c>
      <c r="E18" s="5">
        <v>2</v>
      </c>
      <c r="F18" s="5">
        <v>6</v>
      </c>
      <c r="G18" s="15">
        <v>1</v>
      </c>
      <c r="H18" s="15">
        <v>1</v>
      </c>
      <c r="I18" s="132">
        <v>23</v>
      </c>
      <c r="J18" s="105">
        <f>I18/I15</f>
        <v>0.46</v>
      </c>
      <c r="K18" s="98"/>
      <c r="M18" s="101"/>
      <c r="N18" s="101"/>
    </row>
    <row r="19" spans="1:14" s="16" customFormat="1" ht="15" customHeight="1" x14ac:dyDescent="0.35">
      <c r="A19" s="5" t="s">
        <v>36</v>
      </c>
      <c r="B19" s="95" t="s">
        <v>91</v>
      </c>
      <c r="C19" s="127">
        <v>8</v>
      </c>
      <c r="D19" s="5">
        <v>6</v>
      </c>
      <c r="E19" s="5">
        <v>1</v>
      </c>
      <c r="F19" s="5">
        <v>2</v>
      </c>
      <c r="G19" s="15">
        <v>2</v>
      </c>
      <c r="H19" s="15">
        <v>0</v>
      </c>
      <c r="I19" s="132">
        <f t="shared" ref="I19" si="0">SUM(C19:H19)</f>
        <v>19</v>
      </c>
      <c r="J19" s="105">
        <f>I19/I15</f>
        <v>0.38</v>
      </c>
      <c r="K19" s="98"/>
      <c r="M19" s="101"/>
      <c r="N19" s="101"/>
    </row>
    <row r="20" spans="1:14" s="16" customFormat="1" ht="15" customHeight="1" x14ac:dyDescent="0.35">
      <c r="A20" s="5" t="s">
        <v>105</v>
      </c>
      <c r="B20" s="95" t="s">
        <v>86</v>
      </c>
      <c r="C20" s="127">
        <v>2</v>
      </c>
      <c r="D20" s="5">
        <v>8</v>
      </c>
      <c r="E20" s="5">
        <v>3</v>
      </c>
      <c r="F20" s="5">
        <v>2</v>
      </c>
      <c r="G20" s="15">
        <v>1</v>
      </c>
      <c r="H20" s="15">
        <v>1</v>
      </c>
      <c r="I20" s="132">
        <f>SUM(C20:H20)</f>
        <v>17</v>
      </c>
      <c r="J20" s="105">
        <f>I20/I15</f>
        <v>0.34</v>
      </c>
      <c r="K20" s="98"/>
      <c r="L20" s="101"/>
      <c r="M20" s="101"/>
      <c r="N20" s="101"/>
    </row>
    <row r="21" spans="1:14" s="16" customFormat="1" ht="15" customHeight="1" x14ac:dyDescent="0.35">
      <c r="A21" s="5" t="s">
        <v>106</v>
      </c>
      <c r="B21" s="95" t="s">
        <v>90</v>
      </c>
      <c r="C21" s="127">
        <v>0</v>
      </c>
      <c r="D21" s="5">
        <v>4</v>
      </c>
      <c r="E21" s="5">
        <v>4</v>
      </c>
      <c r="F21" s="5">
        <v>4</v>
      </c>
      <c r="G21" s="15">
        <v>3</v>
      </c>
      <c r="H21" s="15">
        <v>1</v>
      </c>
      <c r="I21" s="132">
        <f>SUM(C21:H21)</f>
        <v>16</v>
      </c>
      <c r="J21" s="105">
        <f>I21/I15</f>
        <v>0.32</v>
      </c>
      <c r="K21" s="98"/>
      <c r="L21" s="101"/>
      <c r="M21" s="101"/>
      <c r="N21" s="101"/>
    </row>
    <row r="22" spans="1:14" s="16" customFormat="1" ht="15" customHeight="1" x14ac:dyDescent="0.35">
      <c r="A22" s="5" t="s">
        <v>107</v>
      </c>
      <c r="B22" s="95" t="s">
        <v>85</v>
      </c>
      <c r="C22" s="16">
        <v>2</v>
      </c>
      <c r="D22" s="5">
        <v>8</v>
      </c>
      <c r="E22" s="5">
        <v>3</v>
      </c>
      <c r="F22" s="5">
        <v>1</v>
      </c>
      <c r="G22" s="15">
        <v>2</v>
      </c>
      <c r="H22" s="15">
        <v>0</v>
      </c>
      <c r="I22" s="132">
        <f>SUM(C22:H22)</f>
        <v>16</v>
      </c>
      <c r="J22" s="105">
        <f>I22/I15</f>
        <v>0.32</v>
      </c>
      <c r="K22" s="98"/>
      <c r="L22" s="101"/>
      <c r="M22" s="101"/>
      <c r="N22" s="101"/>
    </row>
    <row r="23" spans="1:14" s="16" customFormat="1" ht="15" customHeight="1" x14ac:dyDescent="0.35">
      <c r="A23" s="5" t="s">
        <v>108</v>
      </c>
      <c r="B23" s="95" t="s">
        <v>87</v>
      </c>
      <c r="C23" s="127">
        <v>1</v>
      </c>
      <c r="D23" s="5">
        <v>4</v>
      </c>
      <c r="E23" s="5">
        <v>1</v>
      </c>
      <c r="F23" s="5">
        <v>2</v>
      </c>
      <c r="G23" s="15">
        <v>1</v>
      </c>
      <c r="H23" s="15">
        <v>2</v>
      </c>
      <c r="I23" s="132">
        <f>SUM(C23:H23)</f>
        <v>11</v>
      </c>
      <c r="J23" s="105">
        <f>I23/I15</f>
        <v>0.22</v>
      </c>
      <c r="K23" s="98"/>
      <c r="L23" s="101"/>
      <c r="M23" s="101"/>
      <c r="N23" s="101"/>
    </row>
    <row r="24" spans="1:14" s="16" customFormat="1" ht="9" customHeight="1" thickBot="1" x14ac:dyDescent="0.35">
      <c r="A24" s="5"/>
      <c r="B24" s="95"/>
      <c r="C24" s="5"/>
      <c r="D24" s="5"/>
      <c r="E24" s="5"/>
      <c r="F24" s="5"/>
      <c r="G24" s="15"/>
      <c r="H24" s="15"/>
      <c r="I24" s="102"/>
      <c r="J24" s="97"/>
      <c r="K24" s="98"/>
      <c r="L24" s="101"/>
      <c r="M24" s="101"/>
      <c r="N24" s="101"/>
    </row>
    <row r="25" spans="1:14" s="16" customFormat="1" ht="15" customHeight="1" thickBot="1" x14ac:dyDescent="0.4">
      <c r="A25" s="103" t="s">
        <v>30</v>
      </c>
      <c r="B25" s="95"/>
      <c r="C25" s="115">
        <v>10</v>
      </c>
      <c r="D25" s="116">
        <v>17</v>
      </c>
      <c r="E25" s="116">
        <v>6</v>
      </c>
      <c r="F25" s="116">
        <v>8</v>
      </c>
      <c r="G25" s="116">
        <v>15</v>
      </c>
      <c r="H25" s="116">
        <v>10</v>
      </c>
      <c r="I25" s="104">
        <f>SUM(C25:H25)</f>
        <v>66</v>
      </c>
      <c r="J25" s="187">
        <v>1</v>
      </c>
      <c r="K25" s="187"/>
      <c r="L25" s="101"/>
      <c r="M25" s="101"/>
      <c r="N25" s="101"/>
    </row>
    <row r="26" spans="1:14" s="16" customFormat="1" ht="15" customHeight="1" x14ac:dyDescent="0.3">
      <c r="A26" s="5" t="s">
        <v>47</v>
      </c>
      <c r="B26" s="95" t="s">
        <v>96</v>
      </c>
      <c r="C26" s="129">
        <v>2</v>
      </c>
      <c r="D26" s="130">
        <v>14</v>
      </c>
      <c r="E26" s="130">
        <v>0</v>
      </c>
      <c r="F26" s="130">
        <v>8</v>
      </c>
      <c r="G26" s="130">
        <v>3</v>
      </c>
      <c r="H26" s="130">
        <v>8</v>
      </c>
      <c r="I26" s="104">
        <f>SUM(C26:H26)</f>
        <v>35</v>
      </c>
      <c r="J26" s="105">
        <f>I26/I25</f>
        <v>0.53030303030303028</v>
      </c>
      <c r="K26" s="98" t="s">
        <v>111</v>
      </c>
      <c r="L26" s="99"/>
      <c r="M26" s="99"/>
      <c r="N26" s="100"/>
    </row>
    <row r="27" spans="1:14" s="16" customFormat="1" ht="15" customHeight="1" x14ac:dyDescent="0.3">
      <c r="A27" s="5" t="s">
        <v>48</v>
      </c>
      <c r="B27" s="95" t="s">
        <v>99</v>
      </c>
      <c r="C27" s="130">
        <v>4</v>
      </c>
      <c r="D27" s="130">
        <v>15</v>
      </c>
      <c r="E27" s="130">
        <v>1</v>
      </c>
      <c r="F27" s="130">
        <v>2</v>
      </c>
      <c r="G27" s="130">
        <v>6</v>
      </c>
      <c r="H27" s="130">
        <v>6</v>
      </c>
      <c r="I27" s="104">
        <f>SUM(C27:H27)</f>
        <v>34</v>
      </c>
      <c r="J27" s="105">
        <f>I27/I25</f>
        <v>0.51515151515151514</v>
      </c>
      <c r="K27" s="98" t="s">
        <v>112</v>
      </c>
      <c r="L27" s="99"/>
      <c r="M27" s="99"/>
      <c r="N27" s="100"/>
    </row>
    <row r="28" spans="1:14" s="16" customFormat="1" ht="15.6" x14ac:dyDescent="0.3">
      <c r="A28" s="5" t="s">
        <v>93</v>
      </c>
      <c r="B28" s="95" t="s">
        <v>97</v>
      </c>
      <c r="C28" s="129">
        <v>0</v>
      </c>
      <c r="D28" s="130">
        <v>10</v>
      </c>
      <c r="E28" s="130">
        <v>3</v>
      </c>
      <c r="F28" s="130">
        <v>2</v>
      </c>
      <c r="G28" s="130">
        <v>2</v>
      </c>
      <c r="H28" s="130">
        <v>5</v>
      </c>
      <c r="I28" s="104">
        <f t="shared" ref="I28:I30" si="1">SUM(C28:H28)</f>
        <v>22</v>
      </c>
      <c r="J28" s="105">
        <f>I28/I25</f>
        <v>0.33333333333333331</v>
      </c>
      <c r="K28" s="6"/>
      <c r="L28" s="26"/>
      <c r="M28" s="26"/>
      <c r="N28" s="26"/>
    </row>
    <row r="29" spans="1:14" s="16" customFormat="1" ht="15.6" x14ac:dyDescent="0.3">
      <c r="A29" s="5" t="s">
        <v>94</v>
      </c>
      <c r="B29" s="95" t="s">
        <v>98</v>
      </c>
      <c r="C29" s="130">
        <v>2</v>
      </c>
      <c r="D29" s="130">
        <v>6.5</v>
      </c>
      <c r="E29" s="130">
        <v>0</v>
      </c>
      <c r="F29" s="130">
        <v>8</v>
      </c>
      <c r="G29" s="130">
        <v>0</v>
      </c>
      <c r="H29" s="130">
        <v>4</v>
      </c>
      <c r="I29" s="104">
        <f t="shared" si="1"/>
        <v>20.5</v>
      </c>
      <c r="J29" s="105">
        <f>I29/I25</f>
        <v>0.31060606060606061</v>
      </c>
      <c r="K29" s="6"/>
      <c r="L29" s="26"/>
      <c r="M29" s="26"/>
      <c r="N29" s="26"/>
    </row>
    <row r="30" spans="1:14" s="16" customFormat="1" ht="15.6" x14ac:dyDescent="0.3">
      <c r="A30" s="5" t="s">
        <v>95</v>
      </c>
      <c r="B30" s="95" t="s">
        <v>100</v>
      </c>
      <c r="C30" s="130">
        <v>2</v>
      </c>
      <c r="D30" s="130">
        <v>10.5</v>
      </c>
      <c r="E30" s="130">
        <v>0</v>
      </c>
      <c r="F30" s="130">
        <v>0</v>
      </c>
      <c r="G30" s="130">
        <v>1</v>
      </c>
      <c r="H30" s="130">
        <v>1</v>
      </c>
      <c r="I30" s="104">
        <f t="shared" si="1"/>
        <v>14.5</v>
      </c>
      <c r="J30" s="105">
        <f>I30/I25</f>
        <v>0.2196969696969697</v>
      </c>
      <c r="K30" s="6"/>
      <c r="L30" s="26"/>
      <c r="M30" s="26"/>
      <c r="N30" s="26"/>
    </row>
    <row r="31" spans="1:14" s="16" customFormat="1" ht="9" customHeight="1" thickBo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26"/>
      <c r="M31" s="26"/>
      <c r="N31" s="26"/>
    </row>
    <row r="32" spans="1:14" s="16" customFormat="1" ht="15" customHeight="1" thickBot="1" x14ac:dyDescent="0.4">
      <c r="A32" s="103" t="s">
        <v>31</v>
      </c>
      <c r="B32" s="6"/>
      <c r="C32" s="115">
        <v>10</v>
      </c>
      <c r="D32" s="116">
        <v>17</v>
      </c>
      <c r="E32" s="116">
        <v>14</v>
      </c>
      <c r="F32" s="116">
        <v>15</v>
      </c>
      <c r="G32" s="116">
        <v>8</v>
      </c>
      <c r="H32" s="116">
        <v>10</v>
      </c>
      <c r="I32" s="104">
        <f>SUM(C32:H32)</f>
        <v>74</v>
      </c>
      <c r="J32" s="186">
        <v>1</v>
      </c>
      <c r="K32" s="186"/>
      <c r="L32" s="99"/>
      <c r="M32" s="99"/>
      <c r="N32" s="106"/>
    </row>
    <row r="33" spans="1:14" s="16" customFormat="1" ht="15" customHeight="1" x14ac:dyDescent="0.3">
      <c r="A33" s="5" t="s">
        <v>33</v>
      </c>
      <c r="B33" s="95" t="s">
        <v>102</v>
      </c>
      <c r="C33" s="127">
        <v>1</v>
      </c>
      <c r="D33" s="127">
        <v>11</v>
      </c>
      <c r="E33" s="127">
        <v>7</v>
      </c>
      <c r="F33" s="127">
        <v>3</v>
      </c>
      <c r="G33" s="127">
        <v>2</v>
      </c>
      <c r="H33" s="127">
        <v>5</v>
      </c>
      <c r="I33" s="131">
        <f t="shared" ref="I33" si="2">SUM(C33:H33)</f>
        <v>29</v>
      </c>
      <c r="J33" s="105">
        <f>I33/I32</f>
        <v>0.39189189189189189</v>
      </c>
      <c r="K33" s="98" t="s">
        <v>111</v>
      </c>
      <c r="L33" s="99"/>
      <c r="M33" s="99"/>
      <c r="N33" s="100"/>
    </row>
    <row r="34" spans="1:14" s="16" customFormat="1" ht="15.6" x14ac:dyDescent="0.3">
      <c r="A34" s="5" t="s">
        <v>34</v>
      </c>
      <c r="B34" s="95" t="s">
        <v>101</v>
      </c>
      <c r="C34" s="128">
        <v>1</v>
      </c>
      <c r="D34" s="127">
        <v>6</v>
      </c>
      <c r="E34" s="127">
        <v>9</v>
      </c>
      <c r="F34" s="127">
        <v>2</v>
      </c>
      <c r="G34" s="127">
        <v>1</v>
      </c>
      <c r="H34" s="127">
        <v>8</v>
      </c>
      <c r="I34" s="131">
        <v>27</v>
      </c>
      <c r="J34" s="105">
        <f>I34/I32</f>
        <v>0.36486486486486486</v>
      </c>
      <c r="K34" s="98" t="s">
        <v>112</v>
      </c>
      <c r="L34" s="26"/>
      <c r="M34" s="26"/>
      <c r="N34" s="26"/>
    </row>
    <row r="35" spans="1:14" s="16" customFormat="1" ht="15.6" x14ac:dyDescent="0.3">
      <c r="A35" s="5" t="s">
        <v>35</v>
      </c>
      <c r="B35" s="95" t="s">
        <v>103</v>
      </c>
      <c r="C35" s="127">
        <v>1</v>
      </c>
      <c r="D35" s="127">
        <v>5.5</v>
      </c>
      <c r="E35" s="127">
        <v>0</v>
      </c>
      <c r="F35" s="127">
        <v>4</v>
      </c>
      <c r="G35" s="127">
        <v>0</v>
      </c>
      <c r="H35" s="127">
        <v>2</v>
      </c>
      <c r="I35" s="131">
        <f>SUM(C35:H35)</f>
        <v>12.5</v>
      </c>
      <c r="J35" s="105">
        <f>I35/I32</f>
        <v>0.16891891891891891</v>
      </c>
      <c r="K35" s="6"/>
      <c r="L35" s="26"/>
      <c r="M35" s="26"/>
      <c r="N35" s="26"/>
    </row>
    <row r="36" spans="1:14" s="16" customFormat="1" ht="10.199999999999999" customHeight="1" thickBot="1" x14ac:dyDescent="0.35">
      <c r="A36" s="6"/>
      <c r="B36" s="6"/>
      <c r="C36" s="6"/>
      <c r="D36" s="6"/>
      <c r="E36" s="6"/>
      <c r="F36" s="6"/>
      <c r="G36" s="6"/>
      <c r="H36" s="6"/>
      <c r="I36" s="104"/>
      <c r="J36" s="105"/>
      <c r="K36" s="6"/>
      <c r="L36" s="26"/>
      <c r="M36" s="26"/>
      <c r="N36" s="26"/>
    </row>
    <row r="37" spans="1:14" s="16" customFormat="1" ht="15" customHeight="1" thickBot="1" x14ac:dyDescent="0.4">
      <c r="A37" s="103" t="s">
        <v>32</v>
      </c>
      <c r="B37" s="6"/>
      <c r="C37" s="115">
        <v>10</v>
      </c>
      <c r="D37" s="116">
        <v>17</v>
      </c>
      <c r="E37" s="116">
        <v>14</v>
      </c>
      <c r="F37" s="116">
        <v>15</v>
      </c>
      <c r="G37" s="116">
        <v>8</v>
      </c>
      <c r="H37" s="116">
        <v>10</v>
      </c>
      <c r="I37" s="104">
        <f>SUM(C37:H37)</f>
        <v>74</v>
      </c>
      <c r="J37" s="186">
        <v>1</v>
      </c>
      <c r="K37" s="186"/>
      <c r="L37" s="99"/>
      <c r="M37" s="99"/>
      <c r="N37" s="106"/>
    </row>
    <row r="38" spans="1:14" s="16" customFormat="1" ht="15" customHeight="1" x14ac:dyDescent="0.3">
      <c r="A38" s="5" t="s">
        <v>33</v>
      </c>
      <c r="B38" s="95" t="s">
        <v>104</v>
      </c>
      <c r="C38" s="5">
        <v>2</v>
      </c>
      <c r="D38" s="5">
        <v>0</v>
      </c>
      <c r="E38" s="5">
        <v>0</v>
      </c>
      <c r="F38" s="5">
        <v>2</v>
      </c>
      <c r="G38" s="5">
        <v>1</v>
      </c>
      <c r="H38" s="5">
        <v>1</v>
      </c>
      <c r="I38" s="104">
        <f>SUM(C38:H38)</f>
        <v>6</v>
      </c>
      <c r="J38" s="105">
        <f>I38/I37</f>
        <v>8.1081081081081086E-2</v>
      </c>
      <c r="K38" s="98" t="s">
        <v>111</v>
      </c>
      <c r="L38" s="99"/>
      <c r="M38" s="99"/>
      <c r="N38" s="100"/>
    </row>
    <row r="39" spans="1:14" s="16" customFormat="1" x14ac:dyDescent="0.3">
      <c r="K39" s="98" t="s">
        <v>112</v>
      </c>
      <c r="L39" s="26"/>
      <c r="M39" s="26"/>
      <c r="N39" s="26"/>
    </row>
    <row r="40" spans="1:14" s="37" customFormat="1" ht="19.95" customHeight="1" x14ac:dyDescent="0.3">
      <c r="A40" s="111" t="s">
        <v>5</v>
      </c>
      <c r="B40" s="37" t="s">
        <v>79</v>
      </c>
      <c r="C40" s="112"/>
      <c r="E40" s="112" t="s">
        <v>115</v>
      </c>
      <c r="G40" s="121"/>
      <c r="H40" s="122"/>
      <c r="I40" s="185" t="s">
        <v>110</v>
      </c>
      <c r="J40" s="185"/>
      <c r="K40" s="113"/>
      <c r="L40" s="36"/>
      <c r="M40" s="36"/>
      <c r="N40" s="36"/>
    </row>
    <row r="41" spans="1:14" s="37" customFormat="1" ht="15.6" x14ac:dyDescent="0.3">
      <c r="C41" s="112"/>
      <c r="D41" s="112"/>
      <c r="E41" s="112"/>
      <c r="F41" s="112"/>
      <c r="G41" s="121"/>
      <c r="H41" s="122"/>
      <c r="I41" s="123" t="s">
        <v>109</v>
      </c>
      <c r="J41" s="124"/>
      <c r="L41" s="36"/>
      <c r="M41" s="114"/>
      <c r="N41" s="36"/>
    </row>
    <row r="42" spans="1:14" s="16" customFormat="1" ht="22.95" customHeight="1" x14ac:dyDescent="0.3">
      <c r="B42" s="91" t="s">
        <v>75</v>
      </c>
      <c r="C42" s="109"/>
      <c r="D42" s="91"/>
      <c r="F42" s="91"/>
      <c r="G42" s="121"/>
      <c r="H42" s="122"/>
      <c r="I42" s="118" t="s">
        <v>116</v>
      </c>
      <c r="J42" s="119"/>
      <c r="K42" s="21"/>
      <c r="L42" s="26"/>
      <c r="M42" s="107"/>
      <c r="N42" s="26"/>
    </row>
    <row r="43" spans="1:14" s="16" customFormat="1" ht="22.95" customHeight="1" x14ac:dyDescent="0.3">
      <c r="B43" s="108"/>
      <c r="G43" s="121"/>
      <c r="H43" s="122"/>
      <c r="I43" s="120" t="s">
        <v>80</v>
      </c>
      <c r="J43" s="118"/>
      <c r="L43" s="26"/>
      <c r="M43" s="107"/>
      <c r="N43" s="26"/>
    </row>
    <row r="44" spans="1:14" s="16" customFormat="1" x14ac:dyDescent="0.3">
      <c r="I44" s="91"/>
      <c r="J44" s="99"/>
      <c r="K44" s="100"/>
      <c r="L44" s="26"/>
      <c r="M44" s="107"/>
      <c r="N44" s="26"/>
    </row>
    <row r="45" spans="1:14" s="16" customFormat="1" x14ac:dyDescent="0.3">
      <c r="C45" s="91"/>
      <c r="D45" s="91"/>
      <c r="E45" s="91"/>
      <c r="F45" s="91"/>
      <c r="G45" s="91"/>
      <c r="H45" s="91"/>
      <c r="I45" s="91"/>
      <c r="J45" s="99"/>
      <c r="K45" s="100"/>
      <c r="L45" s="26"/>
      <c r="M45" s="107"/>
      <c r="N45" s="26"/>
    </row>
    <row r="46" spans="1:14" s="16" customFormat="1" x14ac:dyDescent="0.3">
      <c r="C46" s="91"/>
      <c r="D46" s="91"/>
      <c r="E46" s="91"/>
      <c r="F46" s="91"/>
      <c r="G46" s="91"/>
      <c r="H46" s="91"/>
      <c r="I46" s="91"/>
      <c r="J46" s="99"/>
      <c r="K46" s="100"/>
      <c r="L46" s="26"/>
      <c r="M46" s="26"/>
      <c r="N46" s="26"/>
    </row>
    <row r="47" spans="1:14" s="16" customFormat="1" x14ac:dyDescent="0.3">
      <c r="C47" s="91"/>
      <c r="D47" s="91"/>
      <c r="E47" s="91"/>
      <c r="F47" s="91"/>
      <c r="G47" s="91"/>
      <c r="H47" s="91"/>
      <c r="I47" s="91"/>
      <c r="J47" s="99"/>
      <c r="K47" s="100"/>
      <c r="L47" s="26"/>
      <c r="M47" s="26"/>
      <c r="N47" s="26"/>
    </row>
    <row r="48" spans="1:14" s="16" customFormat="1" x14ac:dyDescent="0.3">
      <c r="C48" s="91"/>
      <c r="D48" s="91"/>
      <c r="E48" s="91"/>
      <c r="F48" s="91"/>
      <c r="G48" s="91"/>
      <c r="H48" s="91"/>
      <c r="I48" s="91"/>
      <c r="J48" s="110"/>
      <c r="K48" s="100"/>
      <c r="L48" s="26"/>
      <c r="M48" s="26"/>
      <c r="N48" s="26"/>
    </row>
    <row r="49" spans="2:14" s="16" customFormat="1" x14ac:dyDescent="0.3">
      <c r="C49" s="91"/>
      <c r="D49" s="91"/>
      <c r="E49" s="91"/>
      <c r="F49" s="91"/>
      <c r="G49" s="91"/>
      <c r="H49" s="91"/>
      <c r="I49" s="91"/>
      <c r="J49" s="110"/>
      <c r="K49" s="100"/>
      <c r="L49" s="26"/>
      <c r="M49" s="26"/>
      <c r="N49" s="26"/>
    </row>
    <row r="50" spans="2:14" x14ac:dyDescent="0.3">
      <c r="B50" s="16"/>
      <c r="C50" s="1"/>
      <c r="D50" s="1"/>
      <c r="E50" s="1"/>
      <c r="F50" s="1"/>
      <c r="G50" s="1"/>
      <c r="H50" s="9"/>
      <c r="I50" s="1"/>
      <c r="J50" s="2"/>
      <c r="K50" s="10"/>
    </row>
    <row r="51" spans="2:14" ht="16.2" x14ac:dyDescent="0.35">
      <c r="K51" s="18"/>
    </row>
    <row r="52" spans="2:14" x14ac:dyDescent="0.3">
      <c r="K52" s="11"/>
    </row>
    <row r="53" spans="2:14" x14ac:dyDescent="0.3">
      <c r="K53" s="3"/>
    </row>
  </sheetData>
  <sortState ref="I41:J44">
    <sortCondition ref="I40"/>
  </sortState>
  <mergeCells count="19">
    <mergeCell ref="B6:B9"/>
    <mergeCell ref="I6:I8"/>
    <mergeCell ref="E7:E8"/>
    <mergeCell ref="J9:K9"/>
    <mergeCell ref="A6:A8"/>
    <mergeCell ref="K6:K8"/>
    <mergeCell ref="C7:C8"/>
    <mergeCell ref="D7:D8"/>
    <mergeCell ref="J6:J8"/>
    <mergeCell ref="D2:H2"/>
    <mergeCell ref="F7:F8"/>
    <mergeCell ref="G7:G8"/>
    <mergeCell ref="H7:H8"/>
    <mergeCell ref="D4:H4"/>
    <mergeCell ref="I40:J40"/>
    <mergeCell ref="J32:K32"/>
    <mergeCell ref="J37:K37"/>
    <mergeCell ref="J25:K25"/>
    <mergeCell ref="J15:K15"/>
  </mergeCells>
  <printOptions horizontalCentered="1"/>
  <pageMargins left="0.51181102362204722" right="0.39370078740157483" top="0.31496062992125984" bottom="0.31496062992125984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opLeftCell="A7" workbookViewId="0">
      <selection activeCell="J10" sqref="J10:J11"/>
    </sheetView>
  </sheetViews>
  <sheetFormatPr defaultRowHeight="14.4" x14ac:dyDescent="0.3"/>
  <cols>
    <col min="1" max="1" width="14.109375" customWidth="1"/>
    <col min="5" max="5" width="11.88671875" customWidth="1"/>
    <col min="6" max="6" width="11.5546875" customWidth="1"/>
    <col min="7" max="8" width="11.88671875" customWidth="1"/>
    <col min="9" max="9" width="18.44140625" customWidth="1"/>
    <col min="10" max="10" width="18.109375" customWidth="1"/>
    <col min="11" max="11" width="37.44140625" customWidth="1"/>
    <col min="12" max="23" width="9.109375" style="3"/>
  </cols>
  <sheetData>
    <row r="1" spans="1:25" s="16" customFormat="1" ht="16.8" x14ac:dyDescent="0.25">
      <c r="A1" s="206" t="s">
        <v>24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2"/>
      <c r="N1" s="23"/>
      <c r="O1" s="24"/>
      <c r="P1" s="25"/>
      <c r="Q1" s="24"/>
      <c r="R1" s="24"/>
      <c r="S1" s="24"/>
      <c r="T1" s="24"/>
      <c r="U1" s="24"/>
      <c r="V1" s="26"/>
      <c r="W1" s="26"/>
      <c r="X1" s="26"/>
      <c r="Y1" s="26"/>
    </row>
    <row r="2" spans="1:25" s="16" customFormat="1" ht="16.8" x14ac:dyDescent="0.25">
      <c r="A2" s="206" t="s">
        <v>54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7"/>
      <c r="N2" s="23"/>
      <c r="O2" s="24"/>
      <c r="P2" s="28"/>
      <c r="Q2" s="24"/>
      <c r="R2" s="24"/>
      <c r="S2" s="24"/>
      <c r="T2" s="24"/>
      <c r="U2" s="24"/>
      <c r="V2" s="26"/>
      <c r="W2" s="26"/>
      <c r="X2" s="26"/>
      <c r="Y2" s="26"/>
    </row>
    <row r="3" spans="1:25" s="16" customFormat="1" ht="16.8" x14ac:dyDescent="0.3">
      <c r="A3" s="29"/>
      <c r="B3" s="29"/>
      <c r="C3" s="29"/>
      <c r="D3" s="29"/>
      <c r="E3" s="206" t="s">
        <v>55</v>
      </c>
      <c r="F3" s="206"/>
      <c r="G3" s="206"/>
      <c r="H3" s="206"/>
      <c r="I3" s="206"/>
      <c r="J3" s="29"/>
      <c r="K3" s="29"/>
      <c r="L3" s="29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16" customFormat="1" ht="16.8" x14ac:dyDescent="0.25">
      <c r="B4" s="206" t="s">
        <v>56</v>
      </c>
      <c r="C4" s="206"/>
      <c r="D4" s="206"/>
      <c r="E4" s="206"/>
      <c r="F4" s="206"/>
      <c r="G4" s="206"/>
      <c r="H4" s="206"/>
      <c r="I4" s="206"/>
      <c r="J4" s="206"/>
      <c r="K4" s="206"/>
      <c r="L4" s="30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s="16" customFormat="1" ht="21" x14ac:dyDescent="0.4">
      <c r="E5" s="31" t="s">
        <v>57</v>
      </c>
      <c r="G5" s="32" t="s">
        <v>58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s="26" customFormat="1" ht="13.8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25" s="16" customFormat="1" ht="15" customHeight="1" x14ac:dyDescent="0.25">
      <c r="A7" s="207" t="s">
        <v>17</v>
      </c>
      <c r="B7" s="208"/>
      <c r="C7" s="208"/>
      <c r="D7" s="208"/>
      <c r="E7" s="208"/>
      <c r="F7" s="208"/>
      <c r="G7" s="209"/>
      <c r="H7" s="6">
        <v>1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s="16" customFormat="1" ht="21" customHeight="1" x14ac:dyDescent="0.25">
      <c r="A8" s="208" t="s">
        <v>18</v>
      </c>
      <c r="B8" s="208"/>
      <c r="C8" s="208"/>
      <c r="D8" s="208"/>
      <c r="E8" s="208"/>
      <c r="F8" s="208"/>
      <c r="G8" s="209"/>
      <c r="H8" s="33">
        <v>2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s="16" customFormat="1" ht="18" x14ac:dyDescent="0.35">
      <c r="A9" s="34"/>
      <c r="E9" s="212" t="s">
        <v>21</v>
      </c>
      <c r="F9" s="212"/>
      <c r="G9" s="212"/>
      <c r="H9" s="212"/>
      <c r="I9" s="212"/>
      <c r="J9" s="212"/>
      <c r="K9" s="212"/>
      <c r="L9" s="21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s="37" customFormat="1" ht="31.5" customHeight="1" x14ac:dyDescent="0.3">
      <c r="A10" s="204" t="s">
        <v>20</v>
      </c>
      <c r="B10" s="202" t="s">
        <v>14</v>
      </c>
      <c r="C10" s="202" t="s">
        <v>15</v>
      </c>
      <c r="D10" s="202" t="s">
        <v>16</v>
      </c>
      <c r="E10" s="202" t="s">
        <v>59</v>
      </c>
      <c r="F10" s="202" t="s">
        <v>60</v>
      </c>
      <c r="G10" s="202" t="s">
        <v>19</v>
      </c>
      <c r="H10" s="213" t="s">
        <v>22</v>
      </c>
      <c r="I10" s="214"/>
      <c r="J10" s="210" t="s">
        <v>61</v>
      </c>
      <c r="K10" s="210" t="s">
        <v>62</v>
      </c>
      <c r="L10" s="211" t="s">
        <v>25</v>
      </c>
      <c r="M10" s="201"/>
      <c r="N10" s="35"/>
      <c r="O10" s="35"/>
      <c r="P10" s="35"/>
      <c r="Q10" s="36"/>
      <c r="R10" s="35"/>
      <c r="S10" s="35"/>
      <c r="T10" s="35"/>
      <c r="U10" s="35"/>
      <c r="V10" s="35"/>
      <c r="W10" s="35"/>
      <c r="X10" s="36"/>
    </row>
    <row r="11" spans="1:25" s="37" customFormat="1" ht="102.75" customHeight="1" x14ac:dyDescent="0.3">
      <c r="A11" s="205"/>
      <c r="B11" s="203"/>
      <c r="C11" s="203"/>
      <c r="D11" s="203"/>
      <c r="E11" s="203"/>
      <c r="F11" s="203"/>
      <c r="G11" s="203"/>
      <c r="H11" s="38" t="s">
        <v>26</v>
      </c>
      <c r="I11" s="38" t="s">
        <v>27</v>
      </c>
      <c r="J11" s="210"/>
      <c r="K11" s="210"/>
      <c r="L11" s="211"/>
      <c r="M11" s="201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36"/>
    </row>
    <row r="12" spans="1:25" s="16" customFormat="1" ht="33" customHeight="1" x14ac:dyDescent="0.25">
      <c r="A12" s="4" t="s">
        <v>9</v>
      </c>
      <c r="B12" s="5"/>
      <c r="C12" s="5"/>
      <c r="D12" s="5"/>
      <c r="E12" s="5"/>
      <c r="F12" s="5"/>
      <c r="G12" s="5"/>
      <c r="H12" s="5"/>
      <c r="I12" s="5"/>
      <c r="J12" s="39"/>
      <c r="K12" s="39"/>
      <c r="L12" s="39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5" s="16" customFormat="1" ht="33" customHeight="1" x14ac:dyDescent="0.25">
      <c r="A13" s="4" t="s">
        <v>10</v>
      </c>
      <c r="B13" s="5"/>
      <c r="C13" s="5"/>
      <c r="D13" s="5"/>
      <c r="E13" s="5"/>
      <c r="F13" s="5"/>
      <c r="G13" s="5"/>
      <c r="H13" s="5"/>
      <c r="I13" s="5"/>
      <c r="J13" s="40"/>
      <c r="K13" s="40"/>
      <c r="L13" s="39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5" s="16" customFormat="1" ht="33" customHeight="1" x14ac:dyDescent="0.25">
      <c r="A14" s="4" t="s">
        <v>11</v>
      </c>
      <c r="B14" s="5"/>
      <c r="C14" s="5"/>
      <c r="D14" s="5"/>
      <c r="E14" s="5"/>
      <c r="F14" s="5"/>
      <c r="G14" s="5"/>
      <c r="H14" s="5"/>
      <c r="I14" s="5"/>
      <c r="J14" s="39"/>
      <c r="K14" s="39"/>
      <c r="L14" s="39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5" s="16" customFormat="1" ht="33" customHeight="1" x14ac:dyDescent="0.25">
      <c r="A15" s="4" t="s">
        <v>12</v>
      </c>
      <c r="B15" s="5"/>
      <c r="C15" s="5"/>
      <c r="D15" s="5"/>
      <c r="E15" s="5"/>
      <c r="F15" s="5"/>
      <c r="G15" s="5"/>
      <c r="H15" s="5"/>
      <c r="I15" s="5"/>
      <c r="J15" s="39"/>
      <c r="K15" s="39"/>
      <c r="L15" s="39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5" s="16" customFormat="1" ht="33" customHeight="1" x14ac:dyDescent="0.25">
      <c r="A16" s="4" t="s">
        <v>13</v>
      </c>
      <c r="B16" s="5"/>
      <c r="C16" s="5"/>
      <c r="D16" s="5"/>
      <c r="E16" s="5"/>
      <c r="F16" s="5"/>
      <c r="G16" s="5"/>
      <c r="H16" s="5"/>
      <c r="I16" s="5"/>
      <c r="J16" s="39"/>
      <c r="K16" s="39"/>
      <c r="L16" s="39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5" s="16" customFormat="1" ht="33" customHeight="1" x14ac:dyDescent="0.25">
      <c r="A17" s="4"/>
      <c r="B17" s="5"/>
      <c r="C17" s="6"/>
      <c r="D17" s="6"/>
      <c r="E17" s="6"/>
      <c r="F17" s="6"/>
      <c r="G17" s="6"/>
      <c r="H17" s="6"/>
      <c r="I17" s="6"/>
      <c r="J17" s="39"/>
      <c r="K17" s="39"/>
      <c r="L17" s="39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5" s="16" customFormat="1" ht="33" customHeight="1" x14ac:dyDescent="0.25">
      <c r="A18" s="4" t="s">
        <v>23</v>
      </c>
      <c r="B18" s="5">
        <f t="shared" ref="B18:D18" si="0">SUM(B12:B17)</f>
        <v>0</v>
      </c>
      <c r="C18" s="5">
        <f t="shared" si="0"/>
        <v>0</v>
      </c>
      <c r="D18" s="5">
        <f t="shared" si="0"/>
        <v>0</v>
      </c>
      <c r="E18" s="5"/>
      <c r="F18" s="5"/>
      <c r="G18" s="5"/>
      <c r="H18" s="5"/>
      <c r="I18" s="5"/>
      <c r="J18" s="39"/>
      <c r="K18" s="39"/>
      <c r="L18" s="39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5" s="16" customFormat="1" ht="13.8" x14ac:dyDescent="0.25">
      <c r="A19" s="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5" s="16" customFormat="1" ht="14.25" customHeight="1" x14ac:dyDescent="0.2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5" x14ac:dyDescent="0.3">
      <c r="L21"/>
      <c r="M21"/>
      <c r="X21" s="3"/>
      <c r="Y21" s="3"/>
    </row>
    <row r="22" spans="1:25" x14ac:dyDescent="0.3">
      <c r="B22" t="s">
        <v>5</v>
      </c>
      <c r="L22"/>
      <c r="M22"/>
      <c r="X22" s="3"/>
      <c r="Y22" s="3"/>
    </row>
  </sheetData>
  <mergeCells count="19">
    <mergeCell ref="A8:G8"/>
    <mergeCell ref="K10:K11"/>
    <mergeCell ref="L10:L11"/>
    <mergeCell ref="J10:J11"/>
    <mergeCell ref="E9:L9"/>
    <mergeCell ref="G10:G11"/>
    <mergeCell ref="H10:I10"/>
    <mergeCell ref="A1:L1"/>
    <mergeCell ref="A2:L2"/>
    <mergeCell ref="E3:I3"/>
    <mergeCell ref="B4:K4"/>
    <mergeCell ref="A7:G7"/>
    <mergeCell ref="M10:M11"/>
    <mergeCell ref="C10:C11"/>
    <mergeCell ref="E10:E11"/>
    <mergeCell ref="F10:F11"/>
    <mergeCell ref="A10:A11"/>
    <mergeCell ref="B10:B11"/>
    <mergeCell ref="D10:D11"/>
  </mergeCells>
  <printOptions horizontalCentered="1"/>
  <pageMargins left="0.31496062992125984" right="0.31496062992125984" top="0.31496062992125984" bottom="0.31496062992125984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13" workbookViewId="0">
      <selection activeCell="P18" sqref="P18"/>
    </sheetView>
  </sheetViews>
  <sheetFormatPr defaultRowHeight="14.4" x14ac:dyDescent="0.3"/>
  <cols>
    <col min="1" max="1" width="5" customWidth="1"/>
    <col min="2" max="2" width="16.109375" customWidth="1"/>
    <col min="3" max="3" width="14.109375" customWidth="1"/>
    <col min="4" max="4" width="9.5546875" customWidth="1"/>
    <col min="5" max="8" width="8.5546875" customWidth="1"/>
    <col min="9" max="9" width="9.21875" customWidth="1"/>
    <col min="11" max="11" width="11.109375" bestFit="1" customWidth="1"/>
    <col min="12" max="12" width="12.88671875" customWidth="1"/>
    <col min="13" max="13" width="15.77734375" customWidth="1"/>
  </cols>
  <sheetData>
    <row r="1" spans="1:13" s="76" customFormat="1" ht="18" x14ac:dyDescent="0.35">
      <c r="A1" s="145"/>
      <c r="B1" s="87"/>
      <c r="C1" s="87"/>
      <c r="D1" s="125" t="s">
        <v>117</v>
      </c>
      <c r="E1" s="88"/>
      <c r="F1" s="88"/>
      <c r="G1" s="88"/>
      <c r="H1" s="88"/>
      <c r="I1" s="88"/>
      <c r="J1" s="88"/>
      <c r="K1" s="89"/>
      <c r="L1" s="90"/>
      <c r="M1" s="16"/>
    </row>
    <row r="2" spans="1:13" s="76" customFormat="1" ht="18" x14ac:dyDescent="0.35">
      <c r="A2" s="16"/>
      <c r="B2" s="16"/>
      <c r="C2" s="16"/>
      <c r="D2" s="16"/>
      <c r="E2" s="16"/>
      <c r="F2" s="188" t="s">
        <v>0</v>
      </c>
      <c r="G2" s="188"/>
      <c r="H2" s="188"/>
      <c r="I2" s="188"/>
      <c r="J2" s="16"/>
      <c r="K2" s="16"/>
      <c r="L2" s="16"/>
      <c r="M2" s="16"/>
    </row>
    <row r="3" spans="1:13" s="76" customFormat="1" ht="15.75" customHeight="1" x14ac:dyDescent="0.35">
      <c r="A3" s="16"/>
      <c r="B3" s="16"/>
      <c r="C3" s="16"/>
      <c r="D3" s="16" t="s">
        <v>78</v>
      </c>
      <c r="E3" s="16"/>
      <c r="F3" s="16"/>
      <c r="G3" s="16"/>
      <c r="H3" s="16"/>
      <c r="I3" s="16"/>
      <c r="J3" s="16"/>
      <c r="K3" s="16"/>
      <c r="L3" s="16"/>
      <c r="M3" s="16"/>
    </row>
    <row r="4" spans="1:13" s="76" customFormat="1" ht="18" x14ac:dyDescent="0.35">
      <c r="A4" s="26"/>
      <c r="B4" s="16"/>
      <c r="C4" s="16"/>
      <c r="D4" s="16" t="s">
        <v>1</v>
      </c>
      <c r="E4" s="16"/>
      <c r="F4" s="191" t="s">
        <v>118</v>
      </c>
      <c r="G4" s="191"/>
      <c r="H4" s="191"/>
      <c r="I4" s="191"/>
      <c r="J4" s="16"/>
      <c r="K4" s="59" t="s">
        <v>162</v>
      </c>
      <c r="L4" s="59"/>
      <c r="M4" s="16"/>
    </row>
    <row r="5" spans="1:13" ht="15" customHeight="1" x14ac:dyDescent="0.3">
      <c r="A5" s="189" t="s">
        <v>129</v>
      </c>
      <c r="B5" s="192" t="s">
        <v>114</v>
      </c>
      <c r="C5" s="189" t="s">
        <v>63</v>
      </c>
      <c r="D5" s="168"/>
      <c r="E5" s="54" t="s">
        <v>3</v>
      </c>
      <c r="F5" s="54"/>
      <c r="G5" s="54"/>
      <c r="H5" s="54"/>
      <c r="I5" s="54"/>
      <c r="J5" s="193" t="s">
        <v>4</v>
      </c>
      <c r="K5" s="227" t="s">
        <v>7</v>
      </c>
      <c r="L5" s="230" t="s">
        <v>161</v>
      </c>
      <c r="M5" s="230" t="s">
        <v>8</v>
      </c>
    </row>
    <row r="6" spans="1:13" ht="15" customHeight="1" x14ac:dyDescent="0.3">
      <c r="A6" s="223"/>
      <c r="B6" s="192"/>
      <c r="C6" s="196"/>
      <c r="E6" s="189" t="s">
        <v>37</v>
      </c>
      <c r="F6" s="189" t="s">
        <v>38</v>
      </c>
      <c r="G6" s="189" t="s">
        <v>39</v>
      </c>
      <c r="H6" s="189" t="s">
        <v>40</v>
      </c>
      <c r="I6" s="231" t="s">
        <v>159</v>
      </c>
      <c r="J6" s="194"/>
      <c r="K6" s="228"/>
      <c r="L6" s="230"/>
      <c r="M6" s="230"/>
    </row>
    <row r="7" spans="1:13" ht="22.5" customHeight="1" thickBot="1" x14ac:dyDescent="0.35">
      <c r="A7" s="224"/>
      <c r="B7" s="192"/>
      <c r="C7" s="190"/>
      <c r="E7" s="226"/>
      <c r="F7" s="190"/>
      <c r="G7" s="190"/>
      <c r="H7" s="190"/>
      <c r="I7" s="232"/>
      <c r="J7" s="195"/>
      <c r="K7" s="229"/>
      <c r="L7" s="230"/>
      <c r="M7" s="230"/>
    </row>
    <row r="8" spans="1:13" s="41" customFormat="1" ht="16.2" x14ac:dyDescent="0.35">
      <c r="A8" s="220" t="s">
        <v>138</v>
      </c>
      <c r="B8" s="221"/>
      <c r="C8" s="222"/>
      <c r="D8" s="150" t="s">
        <v>159</v>
      </c>
      <c r="E8" s="157">
        <v>5</v>
      </c>
      <c r="F8" s="158">
        <v>24</v>
      </c>
      <c r="G8" s="158">
        <v>7</v>
      </c>
      <c r="H8" s="158">
        <v>10</v>
      </c>
      <c r="I8" s="134" t="s">
        <v>159</v>
      </c>
      <c r="J8" s="96">
        <v>46</v>
      </c>
      <c r="K8" s="163">
        <v>1</v>
      </c>
      <c r="L8" s="133"/>
      <c r="M8" s="133"/>
    </row>
    <row r="9" spans="1:13" s="41" customFormat="1" ht="27.6" x14ac:dyDescent="0.3">
      <c r="A9" s="146" t="s">
        <v>128</v>
      </c>
      <c r="B9" s="159" t="s">
        <v>131</v>
      </c>
      <c r="C9" s="143" t="s">
        <v>113</v>
      </c>
      <c r="D9" s="150" t="s">
        <v>159</v>
      </c>
      <c r="E9" s="142">
        <v>5</v>
      </c>
      <c r="F9" s="142">
        <v>24</v>
      </c>
      <c r="G9" s="142">
        <v>5</v>
      </c>
      <c r="H9" s="142">
        <v>10</v>
      </c>
      <c r="I9" s="142" t="s">
        <v>159</v>
      </c>
      <c r="J9" s="156">
        <v>44</v>
      </c>
      <c r="K9" s="164">
        <v>0.95599999999999996</v>
      </c>
      <c r="L9" s="177" t="s">
        <v>130</v>
      </c>
      <c r="M9" s="178" t="s">
        <v>119</v>
      </c>
    </row>
    <row r="10" spans="1:13" s="41" customFormat="1" ht="27.6" x14ac:dyDescent="0.3">
      <c r="A10" s="141" t="s">
        <v>127</v>
      </c>
      <c r="B10" s="159" t="s">
        <v>135</v>
      </c>
      <c r="C10" s="143" t="s">
        <v>113</v>
      </c>
      <c r="D10" s="150" t="s">
        <v>159</v>
      </c>
      <c r="E10" s="12">
        <v>4.5</v>
      </c>
      <c r="F10" s="12">
        <v>24</v>
      </c>
      <c r="G10" s="12">
        <v>5</v>
      </c>
      <c r="H10" s="12">
        <v>8</v>
      </c>
      <c r="I10" s="146" t="s">
        <v>159</v>
      </c>
      <c r="J10" s="156">
        <f>SUM(E10:I10)</f>
        <v>41.5</v>
      </c>
      <c r="K10" s="162">
        <f>J10/J8</f>
        <v>0.90217391304347827</v>
      </c>
      <c r="L10" s="177" t="s">
        <v>154</v>
      </c>
      <c r="M10" s="178" t="s">
        <v>119</v>
      </c>
    </row>
    <row r="11" spans="1:13" s="41" customFormat="1" ht="27.6" x14ac:dyDescent="0.3">
      <c r="A11" s="147" t="s">
        <v>123</v>
      </c>
      <c r="B11" s="70">
        <v>310</v>
      </c>
      <c r="C11" s="143" t="s">
        <v>113</v>
      </c>
      <c r="D11" s="150" t="s">
        <v>159</v>
      </c>
      <c r="E11" s="142">
        <v>2</v>
      </c>
      <c r="F11" s="142">
        <v>19</v>
      </c>
      <c r="G11" s="142">
        <v>5</v>
      </c>
      <c r="H11" s="142">
        <v>9.5</v>
      </c>
      <c r="I11" s="142" t="s">
        <v>159</v>
      </c>
      <c r="J11" s="156">
        <v>35.5</v>
      </c>
      <c r="K11" s="164">
        <v>0.80600000000000005</v>
      </c>
      <c r="L11" s="177" t="s">
        <v>154</v>
      </c>
      <c r="M11" s="178" t="s">
        <v>119</v>
      </c>
    </row>
    <row r="12" spans="1:13" s="41" customFormat="1" ht="27.6" x14ac:dyDescent="0.3">
      <c r="A12" s="147" t="s">
        <v>124</v>
      </c>
      <c r="B12" s="159" t="s">
        <v>133</v>
      </c>
      <c r="C12" s="143" t="s">
        <v>113</v>
      </c>
      <c r="D12" s="150" t="s">
        <v>159</v>
      </c>
      <c r="E12" s="142">
        <v>4</v>
      </c>
      <c r="F12" s="142">
        <v>16</v>
      </c>
      <c r="G12" s="142">
        <v>5</v>
      </c>
      <c r="H12" s="142">
        <v>10</v>
      </c>
      <c r="I12" s="142" t="s">
        <v>159</v>
      </c>
      <c r="J12" s="156">
        <v>35</v>
      </c>
      <c r="K12" s="164">
        <v>0.76</v>
      </c>
      <c r="L12" s="177" t="s">
        <v>154</v>
      </c>
      <c r="M12" s="178" t="s">
        <v>119</v>
      </c>
    </row>
    <row r="13" spans="1:13" s="41" customFormat="1" ht="27.6" x14ac:dyDescent="0.3">
      <c r="A13" s="147" t="s">
        <v>125</v>
      </c>
      <c r="B13" s="70">
        <v>313</v>
      </c>
      <c r="C13" s="143" t="s">
        <v>113</v>
      </c>
      <c r="D13" s="150" t="s">
        <v>159</v>
      </c>
      <c r="E13" s="142">
        <v>4</v>
      </c>
      <c r="F13" s="142">
        <v>17</v>
      </c>
      <c r="G13" s="142">
        <v>7</v>
      </c>
      <c r="H13" s="142">
        <v>7</v>
      </c>
      <c r="I13" s="142" t="s">
        <v>159</v>
      </c>
      <c r="J13" s="156">
        <v>35</v>
      </c>
      <c r="K13" s="164">
        <v>0.76</v>
      </c>
      <c r="L13" s="177" t="s">
        <v>154</v>
      </c>
      <c r="M13" s="178" t="s">
        <v>119</v>
      </c>
    </row>
    <row r="14" spans="1:13" s="41" customFormat="1" ht="27.6" x14ac:dyDescent="0.3">
      <c r="A14" s="141" t="s">
        <v>126</v>
      </c>
      <c r="B14" s="159" t="s">
        <v>136</v>
      </c>
      <c r="C14" s="143" t="s">
        <v>113</v>
      </c>
      <c r="D14" s="150" t="s">
        <v>159</v>
      </c>
      <c r="E14" s="12">
        <v>5</v>
      </c>
      <c r="F14" s="12">
        <v>15</v>
      </c>
      <c r="G14" s="12">
        <v>5</v>
      </c>
      <c r="H14" s="12">
        <v>6</v>
      </c>
      <c r="I14" s="146" t="s">
        <v>159</v>
      </c>
      <c r="J14" s="156">
        <v>31</v>
      </c>
      <c r="K14" s="162">
        <f>J14/J8</f>
        <v>0.67391304347826086</v>
      </c>
      <c r="L14" s="177" t="s">
        <v>154</v>
      </c>
      <c r="M14" s="178" t="s">
        <v>119</v>
      </c>
    </row>
    <row r="15" spans="1:13" s="41" customFormat="1" ht="27.6" x14ac:dyDescent="0.3">
      <c r="A15" s="147" t="s">
        <v>149</v>
      </c>
      <c r="B15" s="159" t="s">
        <v>132</v>
      </c>
      <c r="C15" s="143" t="s">
        <v>113</v>
      </c>
      <c r="D15" s="150" t="s">
        <v>159</v>
      </c>
      <c r="E15" s="142">
        <v>2</v>
      </c>
      <c r="F15" s="142">
        <v>17</v>
      </c>
      <c r="G15" s="142">
        <v>6</v>
      </c>
      <c r="H15" s="142">
        <v>3.5</v>
      </c>
      <c r="I15" s="142" t="s">
        <v>159</v>
      </c>
      <c r="J15" s="156">
        <v>28.5</v>
      </c>
      <c r="K15" s="164">
        <v>0.62</v>
      </c>
      <c r="L15" s="177" t="s">
        <v>154</v>
      </c>
      <c r="M15" s="178" t="s">
        <v>119</v>
      </c>
    </row>
    <row r="16" spans="1:13" s="41" customFormat="1" ht="27.6" x14ac:dyDescent="0.3">
      <c r="A16" s="141" t="s">
        <v>150</v>
      </c>
      <c r="B16" s="159" t="s">
        <v>163</v>
      </c>
      <c r="C16" s="143" t="s">
        <v>113</v>
      </c>
      <c r="D16" s="150" t="s">
        <v>159</v>
      </c>
      <c r="E16" s="12">
        <v>1</v>
      </c>
      <c r="F16" s="12">
        <v>12</v>
      </c>
      <c r="G16" s="12">
        <v>1</v>
      </c>
      <c r="H16" s="12">
        <v>8</v>
      </c>
      <c r="I16" s="146" t="s">
        <v>159</v>
      </c>
      <c r="J16" s="156">
        <f>SUM(E16:I16)</f>
        <v>22</v>
      </c>
      <c r="K16" s="162">
        <v>0.47799999999999998</v>
      </c>
      <c r="L16" s="179" t="s">
        <v>155</v>
      </c>
      <c r="M16" s="12" t="s">
        <v>122</v>
      </c>
    </row>
    <row r="17" spans="1:13" s="60" customFormat="1" ht="27.6" x14ac:dyDescent="0.3">
      <c r="A17" s="43" t="s">
        <v>151</v>
      </c>
      <c r="B17" s="159" t="s">
        <v>134</v>
      </c>
      <c r="C17" s="143" t="s">
        <v>113</v>
      </c>
      <c r="D17" s="150" t="s">
        <v>159</v>
      </c>
      <c r="E17" s="12">
        <v>0</v>
      </c>
      <c r="F17" s="12">
        <v>12</v>
      </c>
      <c r="G17" s="12">
        <v>3</v>
      </c>
      <c r="H17" s="12">
        <v>0</v>
      </c>
      <c r="I17" s="146" t="s">
        <v>159</v>
      </c>
      <c r="J17" s="156">
        <f>SUM(E17:I17)</f>
        <v>15</v>
      </c>
      <c r="K17" s="162">
        <f>J17/J8</f>
        <v>0.32608695652173914</v>
      </c>
      <c r="L17" s="179" t="s">
        <v>155</v>
      </c>
      <c r="M17" s="12" t="s">
        <v>122</v>
      </c>
    </row>
    <row r="18" spans="1:13" s="41" customFormat="1" ht="27.6" x14ac:dyDescent="0.3">
      <c r="A18" s="141" t="s">
        <v>152</v>
      </c>
      <c r="B18" s="159" t="s">
        <v>137</v>
      </c>
      <c r="C18" s="143" t="s">
        <v>113</v>
      </c>
      <c r="D18" s="150" t="s">
        <v>159</v>
      </c>
      <c r="E18" s="12">
        <v>0</v>
      </c>
      <c r="F18" s="12">
        <v>7</v>
      </c>
      <c r="G18" s="12">
        <v>2</v>
      </c>
      <c r="H18" s="12">
        <v>5</v>
      </c>
      <c r="I18" s="146" t="s">
        <v>159</v>
      </c>
      <c r="J18" s="156">
        <v>14</v>
      </c>
      <c r="K18" s="162">
        <v>0.30399999999999999</v>
      </c>
      <c r="L18" s="179" t="s">
        <v>155</v>
      </c>
      <c r="M18" s="12" t="s">
        <v>122</v>
      </c>
    </row>
    <row r="19" spans="1:13" ht="16.2" x14ac:dyDescent="0.35">
      <c r="A19" s="217" t="s">
        <v>158</v>
      </c>
      <c r="B19" s="218"/>
      <c r="C19" s="219"/>
      <c r="D19" s="183"/>
      <c r="E19" s="160">
        <v>13</v>
      </c>
      <c r="F19" s="160">
        <v>18</v>
      </c>
      <c r="G19" s="160">
        <v>15</v>
      </c>
      <c r="H19" s="160">
        <v>10</v>
      </c>
      <c r="I19" s="166" t="s">
        <v>159</v>
      </c>
      <c r="J19" s="151">
        <v>56</v>
      </c>
      <c r="K19" s="165">
        <v>1</v>
      </c>
      <c r="L19" s="180"/>
      <c r="M19" s="181"/>
    </row>
    <row r="20" spans="1:13" s="60" customFormat="1" ht="30" customHeight="1" x14ac:dyDescent="0.3">
      <c r="A20" s="43" t="s">
        <v>128</v>
      </c>
      <c r="B20" s="159" t="s">
        <v>142</v>
      </c>
      <c r="C20" s="143" t="s">
        <v>113</v>
      </c>
      <c r="D20" s="150" t="s">
        <v>159</v>
      </c>
      <c r="E20" s="70">
        <v>12</v>
      </c>
      <c r="F20" s="12">
        <v>18</v>
      </c>
      <c r="G20" s="12">
        <v>15</v>
      </c>
      <c r="H20" s="12">
        <v>8</v>
      </c>
      <c r="I20" s="12" t="s">
        <v>159</v>
      </c>
      <c r="J20" s="149">
        <v>53</v>
      </c>
      <c r="K20" s="161">
        <v>0.94599999999999995</v>
      </c>
      <c r="L20" s="177" t="s">
        <v>130</v>
      </c>
      <c r="M20" s="12" t="s">
        <v>156</v>
      </c>
    </row>
    <row r="21" spans="1:13" s="60" customFormat="1" ht="30" customHeight="1" x14ac:dyDescent="0.3">
      <c r="A21" s="43" t="s">
        <v>48</v>
      </c>
      <c r="B21" s="144" t="s">
        <v>143</v>
      </c>
      <c r="C21" s="167" t="s">
        <v>113</v>
      </c>
      <c r="D21" s="150" t="s">
        <v>159</v>
      </c>
      <c r="E21" s="12">
        <v>11</v>
      </c>
      <c r="F21" s="12">
        <v>17</v>
      </c>
      <c r="G21" s="12">
        <v>13</v>
      </c>
      <c r="H21" s="12">
        <v>8</v>
      </c>
      <c r="I21" s="12" t="s">
        <v>159</v>
      </c>
      <c r="J21" s="149">
        <f>SUM(E21:I21)</f>
        <v>49</v>
      </c>
      <c r="K21" s="162">
        <v>0.92400000000000004</v>
      </c>
      <c r="L21" s="177" t="s">
        <v>154</v>
      </c>
      <c r="M21" s="178" t="s">
        <v>119</v>
      </c>
    </row>
    <row r="22" spans="1:13" s="60" customFormat="1" ht="30" customHeight="1" x14ac:dyDescent="0.3">
      <c r="A22" s="148" t="s">
        <v>123</v>
      </c>
      <c r="B22" s="159" t="s">
        <v>139</v>
      </c>
      <c r="C22" s="143" t="s">
        <v>113</v>
      </c>
      <c r="D22" s="150" t="s">
        <v>159</v>
      </c>
      <c r="E22" s="142">
        <v>10</v>
      </c>
      <c r="F22" s="142">
        <v>15</v>
      </c>
      <c r="G22" s="142">
        <v>15</v>
      </c>
      <c r="H22" s="142">
        <v>8</v>
      </c>
      <c r="I22" s="142" t="s">
        <v>159</v>
      </c>
      <c r="J22" s="149">
        <v>48</v>
      </c>
      <c r="K22" s="162">
        <v>0.85699999999999998</v>
      </c>
      <c r="L22" s="177" t="s">
        <v>154</v>
      </c>
      <c r="M22" s="12" t="s">
        <v>122</v>
      </c>
    </row>
    <row r="23" spans="1:13" s="60" customFormat="1" ht="30" customHeight="1" x14ac:dyDescent="0.3">
      <c r="A23" s="148" t="s">
        <v>124</v>
      </c>
      <c r="B23" s="155" t="s">
        <v>147</v>
      </c>
      <c r="C23" s="143" t="s">
        <v>113</v>
      </c>
      <c r="D23" s="150" t="s">
        <v>159</v>
      </c>
      <c r="E23" s="144" t="s">
        <v>148</v>
      </c>
      <c r="F23" s="142">
        <v>13</v>
      </c>
      <c r="G23" s="142">
        <v>12</v>
      </c>
      <c r="H23" s="142">
        <v>8</v>
      </c>
      <c r="I23" s="142" t="s">
        <v>159</v>
      </c>
      <c r="J23" s="154">
        <v>45</v>
      </c>
      <c r="K23" s="152">
        <v>0.80300000000000005</v>
      </c>
      <c r="L23" s="177" t="s">
        <v>154</v>
      </c>
      <c r="M23" s="178" t="s">
        <v>119</v>
      </c>
    </row>
    <row r="24" spans="1:13" s="60" customFormat="1" ht="30" customHeight="1" x14ac:dyDescent="0.3">
      <c r="A24" s="148" t="s">
        <v>125</v>
      </c>
      <c r="B24" s="155" t="s">
        <v>140</v>
      </c>
      <c r="C24" s="143" t="s">
        <v>113</v>
      </c>
      <c r="D24" s="150" t="s">
        <v>159</v>
      </c>
      <c r="E24" s="144">
        <v>12</v>
      </c>
      <c r="F24" s="142">
        <v>12</v>
      </c>
      <c r="G24" s="142">
        <v>12</v>
      </c>
      <c r="H24" s="142">
        <v>8</v>
      </c>
      <c r="I24" s="142" t="s">
        <v>159</v>
      </c>
      <c r="J24" s="154">
        <v>44</v>
      </c>
      <c r="K24" s="149">
        <v>78.5</v>
      </c>
      <c r="L24" s="177" t="s">
        <v>154</v>
      </c>
      <c r="M24" s="12" t="s">
        <v>122</v>
      </c>
    </row>
    <row r="25" spans="1:13" s="60" customFormat="1" ht="30" customHeight="1" x14ac:dyDescent="0.3">
      <c r="A25" s="148" t="s">
        <v>126</v>
      </c>
      <c r="B25" s="155" t="s">
        <v>145</v>
      </c>
      <c r="C25" s="143" t="s">
        <v>113</v>
      </c>
      <c r="D25" s="150" t="s">
        <v>159</v>
      </c>
      <c r="E25" s="144" t="s">
        <v>146</v>
      </c>
      <c r="F25" s="142">
        <v>14</v>
      </c>
      <c r="G25" s="142">
        <v>13</v>
      </c>
      <c r="H25" s="142">
        <v>6</v>
      </c>
      <c r="I25" s="142" t="s">
        <v>159</v>
      </c>
      <c r="J25" s="154">
        <v>43</v>
      </c>
      <c r="K25" s="152">
        <v>0.76700000000000002</v>
      </c>
      <c r="L25" s="177" t="s">
        <v>154</v>
      </c>
      <c r="M25" s="178" t="s">
        <v>119</v>
      </c>
    </row>
    <row r="26" spans="1:13" s="60" customFormat="1" ht="30" customHeight="1" x14ac:dyDescent="0.3">
      <c r="A26" s="148" t="s">
        <v>149</v>
      </c>
      <c r="B26" s="155" t="s">
        <v>141</v>
      </c>
      <c r="C26" s="143" t="s">
        <v>113</v>
      </c>
      <c r="D26" s="150" t="s">
        <v>159</v>
      </c>
      <c r="E26" s="144">
        <v>8</v>
      </c>
      <c r="F26" s="142">
        <v>15</v>
      </c>
      <c r="G26" s="142">
        <v>12</v>
      </c>
      <c r="H26" s="142">
        <v>7</v>
      </c>
      <c r="I26" s="142" t="s">
        <v>159</v>
      </c>
      <c r="J26" s="154">
        <v>42</v>
      </c>
      <c r="K26" s="153">
        <v>0.75</v>
      </c>
      <c r="L26" s="177" t="s">
        <v>154</v>
      </c>
      <c r="M26" s="178" t="s">
        <v>119</v>
      </c>
    </row>
    <row r="27" spans="1:13" s="60" customFormat="1" ht="30" customHeight="1" x14ac:dyDescent="0.3">
      <c r="A27" s="148" t="s">
        <v>150</v>
      </c>
      <c r="B27" s="144">
        <v>411</v>
      </c>
      <c r="C27" s="143" t="s">
        <v>113</v>
      </c>
      <c r="D27" s="150" t="s">
        <v>159</v>
      </c>
      <c r="E27" s="142">
        <v>9</v>
      </c>
      <c r="F27" s="142">
        <v>15</v>
      </c>
      <c r="G27" s="142">
        <v>8</v>
      </c>
      <c r="H27" s="142">
        <v>7</v>
      </c>
      <c r="I27" s="142" t="s">
        <v>159</v>
      </c>
      <c r="J27" s="149">
        <v>39</v>
      </c>
      <c r="K27" s="162">
        <v>0.69599999999999995</v>
      </c>
      <c r="L27" s="177" t="s">
        <v>154</v>
      </c>
      <c r="M27" s="12" t="s">
        <v>122</v>
      </c>
    </row>
    <row r="28" spans="1:13" s="60" customFormat="1" ht="30" customHeight="1" x14ac:dyDescent="0.3">
      <c r="A28" s="148" t="s">
        <v>151</v>
      </c>
      <c r="B28" s="155" t="s">
        <v>166</v>
      </c>
      <c r="C28" s="143" t="s">
        <v>113</v>
      </c>
      <c r="D28" s="150" t="s">
        <v>159</v>
      </c>
      <c r="E28" s="144" t="s">
        <v>146</v>
      </c>
      <c r="F28" s="142">
        <v>15</v>
      </c>
      <c r="G28" s="142">
        <v>9</v>
      </c>
      <c r="H28" s="142">
        <v>6</v>
      </c>
      <c r="I28" s="142" t="s">
        <v>159</v>
      </c>
      <c r="J28" s="154">
        <v>35</v>
      </c>
      <c r="K28" s="152">
        <v>0.625</v>
      </c>
      <c r="L28" s="177" t="s">
        <v>154</v>
      </c>
      <c r="M28" s="12" t="s">
        <v>122</v>
      </c>
    </row>
    <row r="29" spans="1:13" s="60" customFormat="1" ht="30" customHeight="1" x14ac:dyDescent="0.3">
      <c r="A29" s="148" t="s">
        <v>152</v>
      </c>
      <c r="B29" s="155" t="s">
        <v>165</v>
      </c>
      <c r="C29" s="143" t="s">
        <v>113</v>
      </c>
      <c r="D29" s="150" t="s">
        <v>159</v>
      </c>
      <c r="E29" s="144" t="s">
        <v>144</v>
      </c>
      <c r="F29" s="142">
        <v>13</v>
      </c>
      <c r="G29" s="142">
        <v>7</v>
      </c>
      <c r="H29" s="142">
        <v>4</v>
      </c>
      <c r="I29" s="142" t="s">
        <v>159</v>
      </c>
      <c r="J29" s="154">
        <v>32</v>
      </c>
      <c r="K29" s="152">
        <v>0.57099999999999995</v>
      </c>
      <c r="L29" s="177" t="s">
        <v>154</v>
      </c>
      <c r="M29" s="178" t="s">
        <v>119</v>
      </c>
    </row>
    <row r="30" spans="1:13" s="60" customFormat="1" ht="27.6" x14ac:dyDescent="0.3">
      <c r="A30" s="148" t="s">
        <v>153</v>
      </c>
      <c r="B30" s="144">
        <v>425</v>
      </c>
      <c r="C30" s="143" t="s">
        <v>113</v>
      </c>
      <c r="D30" s="150" t="s">
        <v>159</v>
      </c>
      <c r="E30" s="142">
        <v>5</v>
      </c>
      <c r="F30" s="142">
        <v>10</v>
      </c>
      <c r="G30" s="142">
        <v>9</v>
      </c>
      <c r="H30" s="142">
        <v>4</v>
      </c>
      <c r="I30" s="142" t="s">
        <v>159</v>
      </c>
      <c r="J30" s="149">
        <v>28</v>
      </c>
      <c r="K30" s="162">
        <v>0.5</v>
      </c>
      <c r="L30" s="182" t="s">
        <v>155</v>
      </c>
      <c r="M30" s="178" t="s">
        <v>119</v>
      </c>
    </row>
    <row r="31" spans="1:13" s="60" customFormat="1" ht="27.6" x14ac:dyDescent="0.3">
      <c r="A31" s="148" t="s">
        <v>157</v>
      </c>
      <c r="B31" s="144" t="s">
        <v>164</v>
      </c>
      <c r="C31" s="143" t="s">
        <v>113</v>
      </c>
      <c r="D31" s="184" t="s">
        <v>159</v>
      </c>
      <c r="E31" s="142">
        <v>12</v>
      </c>
      <c r="F31" s="142">
        <v>6</v>
      </c>
      <c r="G31" s="142">
        <v>0</v>
      </c>
      <c r="H31" s="142">
        <v>4.5</v>
      </c>
      <c r="I31" s="142" t="s">
        <v>159</v>
      </c>
      <c r="J31" s="149">
        <v>22.5</v>
      </c>
      <c r="K31" s="162">
        <v>0.40100000000000002</v>
      </c>
      <c r="L31" s="182" t="s">
        <v>155</v>
      </c>
      <c r="M31" s="178" t="s">
        <v>119</v>
      </c>
    </row>
    <row r="32" spans="1:13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35"/>
      <c r="M32" s="16"/>
    </row>
    <row r="33" spans="1:13" ht="15.6" x14ac:dyDescent="0.3">
      <c r="B33" s="216" t="s">
        <v>5</v>
      </c>
      <c r="C33" s="216"/>
      <c r="D33" s="169"/>
      <c r="E33" s="60" t="s">
        <v>122</v>
      </c>
      <c r="F33" s="60"/>
      <c r="G33" s="170"/>
      <c r="I33" s="171" t="s">
        <v>115</v>
      </c>
      <c r="K33" s="169"/>
      <c r="L33" s="225" t="s">
        <v>119</v>
      </c>
      <c r="M33" s="225"/>
    </row>
    <row r="34" spans="1:13" ht="15.6" x14ac:dyDescent="0.3">
      <c r="A34" s="37"/>
      <c r="B34" s="60"/>
      <c r="C34" s="60"/>
      <c r="D34" s="60"/>
      <c r="E34" s="171"/>
      <c r="F34" s="171"/>
      <c r="G34" s="171"/>
      <c r="H34" s="171"/>
      <c r="K34" s="169"/>
      <c r="L34" s="136" t="s">
        <v>121</v>
      </c>
      <c r="M34" s="137"/>
    </row>
    <row r="35" spans="1:13" ht="15.6" x14ac:dyDescent="0.3">
      <c r="A35" s="16"/>
      <c r="B35" s="170"/>
      <c r="C35" s="170"/>
      <c r="D35" s="170"/>
      <c r="E35" s="172"/>
      <c r="F35" s="173"/>
      <c r="G35" s="59"/>
      <c r="H35" s="173"/>
      <c r="K35" s="169"/>
      <c r="L35" s="138" t="s">
        <v>156</v>
      </c>
      <c r="M35" s="139"/>
    </row>
    <row r="36" spans="1:13" ht="15.6" x14ac:dyDescent="0.3">
      <c r="A36" s="16"/>
      <c r="B36" s="174" t="s">
        <v>6</v>
      </c>
      <c r="C36" s="59"/>
      <c r="D36" s="175"/>
      <c r="E36" s="215" t="s">
        <v>160</v>
      </c>
      <c r="F36" s="215"/>
      <c r="G36" s="59"/>
      <c r="H36" s="59"/>
      <c r="K36" s="169"/>
      <c r="L36" s="140" t="s">
        <v>120</v>
      </c>
      <c r="M36" s="138"/>
    </row>
    <row r="37" spans="1:13" ht="15.6" x14ac:dyDescent="0.3">
      <c r="A37" s="16"/>
      <c r="B37" s="59"/>
      <c r="C37" s="59"/>
      <c r="D37" s="59"/>
      <c r="E37" s="59"/>
      <c r="F37" s="59"/>
      <c r="G37" s="59"/>
      <c r="H37" s="59"/>
      <c r="I37" s="59"/>
      <c r="J37" s="173"/>
      <c r="K37" s="176"/>
      <c r="L37" s="100"/>
      <c r="M37" s="16"/>
    </row>
    <row r="38" spans="1:13" x14ac:dyDescent="0.3">
      <c r="A38" s="16"/>
      <c r="B38" s="16"/>
      <c r="C38" s="16"/>
      <c r="D38" s="16"/>
      <c r="E38" s="91"/>
      <c r="F38" s="91"/>
      <c r="G38" s="91"/>
      <c r="H38" s="91"/>
      <c r="I38" s="91"/>
      <c r="J38" s="91"/>
      <c r="K38" s="99"/>
      <c r="L38" s="100"/>
      <c r="M38" s="16"/>
    </row>
    <row r="39" spans="1:13" x14ac:dyDescent="0.3">
      <c r="A39" s="16"/>
      <c r="B39" s="16"/>
      <c r="C39" s="16"/>
      <c r="D39" s="16"/>
      <c r="E39" s="91"/>
      <c r="F39" s="91"/>
      <c r="G39" s="91"/>
      <c r="H39" s="91"/>
      <c r="I39" s="91"/>
      <c r="J39" s="91"/>
      <c r="K39" s="99"/>
      <c r="L39" s="100"/>
      <c r="M39" s="16"/>
    </row>
    <row r="40" spans="1:13" x14ac:dyDescent="0.3">
      <c r="A40" s="16"/>
      <c r="B40" s="16"/>
      <c r="C40" s="16"/>
      <c r="D40" s="16"/>
      <c r="E40" s="91"/>
      <c r="F40" s="91"/>
      <c r="G40" s="91"/>
      <c r="H40" s="91"/>
      <c r="I40" s="91"/>
      <c r="J40" s="91"/>
      <c r="K40" s="99"/>
      <c r="L40" s="100"/>
      <c r="M40" s="16"/>
    </row>
    <row r="41" spans="1:13" x14ac:dyDescent="0.3">
      <c r="A41" s="16"/>
      <c r="B41" s="16"/>
      <c r="C41" s="16"/>
      <c r="D41" s="16"/>
      <c r="E41" s="91"/>
      <c r="F41" s="91"/>
      <c r="G41" s="91"/>
      <c r="H41" s="91"/>
      <c r="I41" s="91"/>
      <c r="J41" s="91"/>
      <c r="K41" s="110"/>
      <c r="L41" s="100"/>
      <c r="M41" s="16"/>
    </row>
    <row r="42" spans="1:13" x14ac:dyDescent="0.3">
      <c r="A42" s="16"/>
      <c r="B42" s="16"/>
      <c r="C42" s="16"/>
      <c r="D42" s="16"/>
      <c r="E42" s="91"/>
      <c r="F42" s="91"/>
      <c r="G42" s="91"/>
      <c r="H42" s="91"/>
      <c r="I42" s="91"/>
      <c r="J42" s="91"/>
      <c r="K42" s="110"/>
      <c r="L42" s="100"/>
      <c r="M42" s="16"/>
    </row>
    <row r="43" spans="1:13" x14ac:dyDescent="0.3">
      <c r="D43" s="16"/>
      <c r="E43" s="71"/>
      <c r="F43" s="71"/>
      <c r="G43" s="71"/>
      <c r="H43" s="71"/>
      <c r="I43" s="71"/>
      <c r="J43" s="71"/>
      <c r="K43" s="2"/>
      <c r="L43" s="10"/>
    </row>
    <row r="44" spans="1:13" ht="16.2" x14ac:dyDescent="0.35">
      <c r="L44" s="18"/>
    </row>
    <row r="45" spans="1:13" x14ac:dyDescent="0.3">
      <c r="L45" s="11"/>
    </row>
    <row r="46" spans="1:13" x14ac:dyDescent="0.3">
      <c r="L46" s="3"/>
    </row>
  </sheetData>
  <mergeCells count="19">
    <mergeCell ref="L33:M33"/>
    <mergeCell ref="E6:E7"/>
    <mergeCell ref="F6:F7"/>
    <mergeCell ref="G6:G7"/>
    <mergeCell ref="J5:J7"/>
    <mergeCell ref="K5:K7"/>
    <mergeCell ref="L5:L7"/>
    <mergeCell ref="M5:M7"/>
    <mergeCell ref="H6:H7"/>
    <mergeCell ref="I6:I7"/>
    <mergeCell ref="E36:F36"/>
    <mergeCell ref="B33:C33"/>
    <mergeCell ref="A19:C19"/>
    <mergeCell ref="A8:C8"/>
    <mergeCell ref="F2:I2"/>
    <mergeCell ref="F4:I4"/>
    <mergeCell ref="C5:C7"/>
    <mergeCell ref="A5:A7"/>
    <mergeCell ref="B5:B7"/>
  </mergeCells>
  <printOptions horizontalCentered="1"/>
  <pageMargins left="0" right="0" top="0.74803149606299213" bottom="0.11811023622047245" header="0" footer="0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>
      <selection activeCell="D3" sqref="D3:Q3"/>
    </sheetView>
  </sheetViews>
  <sheetFormatPr defaultRowHeight="14.4" x14ac:dyDescent="0.3"/>
  <cols>
    <col min="1" max="1" width="5" customWidth="1"/>
    <col min="2" max="2" width="15" customWidth="1"/>
    <col min="3" max="14" width="8" customWidth="1"/>
    <col min="15" max="15" width="8" style="71" customWidth="1"/>
    <col min="16" max="16" width="7.5546875" style="68" customWidth="1"/>
    <col min="17" max="17" width="10.6640625" customWidth="1"/>
    <col min="18" max="18" width="11.33203125" customWidth="1"/>
  </cols>
  <sheetData>
    <row r="1" spans="1:24" s="76" customFormat="1" ht="18" x14ac:dyDescent="0.35">
      <c r="A1" s="241"/>
      <c r="B1" s="241"/>
      <c r="C1" s="85"/>
      <c r="D1" s="241" t="s">
        <v>64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72"/>
      <c r="S1" s="72"/>
      <c r="T1" s="73"/>
      <c r="U1" s="74"/>
      <c r="V1" s="75"/>
      <c r="X1" s="72"/>
    </row>
    <row r="2" spans="1:24" s="76" customFormat="1" ht="18" x14ac:dyDescent="0.35">
      <c r="B2" s="77"/>
      <c r="C2" s="77"/>
      <c r="D2" s="242" t="s">
        <v>0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79"/>
      <c r="T2" s="80"/>
      <c r="X2" s="78"/>
    </row>
    <row r="3" spans="1:24" s="76" customFormat="1" ht="15.75" customHeight="1" x14ac:dyDescent="0.35">
      <c r="B3" s="77"/>
      <c r="C3" s="77"/>
      <c r="D3" s="243" t="s">
        <v>73</v>
      </c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79"/>
      <c r="T3" s="80"/>
      <c r="X3" s="79"/>
    </row>
    <row r="4" spans="1:24" s="76" customFormat="1" ht="18" x14ac:dyDescent="0.35">
      <c r="B4" s="77"/>
      <c r="C4" s="77"/>
      <c r="D4" s="77"/>
      <c r="E4" s="81" t="s">
        <v>1</v>
      </c>
      <c r="I4" s="82" t="s">
        <v>51</v>
      </c>
      <c r="K4" s="82"/>
      <c r="L4" s="82"/>
      <c r="M4" s="82"/>
      <c r="N4" s="82"/>
      <c r="O4" s="82"/>
      <c r="P4" s="76" t="s">
        <v>74</v>
      </c>
      <c r="Q4" s="82"/>
      <c r="R4" s="82"/>
      <c r="T4" s="80"/>
      <c r="X4" s="78"/>
    </row>
    <row r="5" spans="1:24" s="16" customFormat="1" ht="13.8" x14ac:dyDescent="0.25">
      <c r="B5" s="45"/>
      <c r="F5" s="20"/>
      <c r="H5" s="20"/>
      <c r="I5" s="20"/>
      <c r="J5" s="20"/>
      <c r="K5" s="20"/>
      <c r="L5" s="20"/>
      <c r="M5" s="20"/>
      <c r="N5" s="20"/>
      <c r="O5" s="20"/>
      <c r="Q5" s="63"/>
      <c r="T5" s="45"/>
    </row>
    <row r="6" spans="1:24" ht="15" customHeight="1" x14ac:dyDescent="0.3">
      <c r="A6" s="233" t="s">
        <v>2</v>
      </c>
      <c r="B6" s="233" t="s">
        <v>65</v>
      </c>
      <c r="C6" s="53" t="s">
        <v>3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244" t="s">
        <v>4</v>
      </c>
      <c r="Q6" s="245" t="s">
        <v>52</v>
      </c>
      <c r="R6" s="197" t="s">
        <v>53</v>
      </c>
      <c r="T6" s="233" t="s">
        <v>65</v>
      </c>
    </row>
    <row r="7" spans="1:24" ht="15" customHeight="1" x14ac:dyDescent="0.3">
      <c r="A7" s="233"/>
      <c r="B7" s="233"/>
      <c r="C7" s="234" t="s">
        <v>37</v>
      </c>
      <c r="D7" s="234" t="s">
        <v>38</v>
      </c>
      <c r="E7" s="234" t="s">
        <v>39</v>
      </c>
      <c r="F7" s="234" t="s">
        <v>40</v>
      </c>
      <c r="G7" s="234" t="s">
        <v>41</v>
      </c>
      <c r="H7" s="234" t="s">
        <v>42</v>
      </c>
      <c r="I7" s="234" t="s">
        <v>43</v>
      </c>
      <c r="J7" s="234" t="s">
        <v>44</v>
      </c>
      <c r="K7" s="234" t="s">
        <v>45</v>
      </c>
      <c r="L7" s="234" t="s">
        <v>46</v>
      </c>
      <c r="M7" s="234" t="s">
        <v>49</v>
      </c>
      <c r="N7" s="234" t="s">
        <v>50</v>
      </c>
      <c r="O7" s="234" t="s">
        <v>66</v>
      </c>
      <c r="P7" s="244"/>
      <c r="Q7" s="245"/>
      <c r="R7" s="197"/>
      <c r="T7" s="233"/>
    </row>
    <row r="8" spans="1:24" ht="22.5" customHeight="1" x14ac:dyDescent="0.3">
      <c r="A8" s="233"/>
      <c r="B8" s="233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44"/>
      <c r="Q8" s="245"/>
      <c r="R8" s="197"/>
      <c r="T8" s="233"/>
    </row>
    <row r="9" spans="1:24" ht="16.8" x14ac:dyDescent="0.35">
      <c r="A9" s="51" t="s">
        <v>28</v>
      </c>
      <c r="B9" s="52"/>
      <c r="C9" s="55">
        <v>6</v>
      </c>
      <c r="D9" s="55">
        <v>6</v>
      </c>
      <c r="E9" s="55">
        <v>8</v>
      </c>
      <c r="F9" s="55">
        <v>6</v>
      </c>
      <c r="G9" s="58">
        <v>6</v>
      </c>
      <c r="H9" s="55">
        <v>6</v>
      </c>
      <c r="I9" s="55">
        <v>7</v>
      </c>
      <c r="J9" s="58">
        <v>11</v>
      </c>
      <c r="K9" s="56">
        <v>10</v>
      </c>
      <c r="L9" s="56">
        <v>9</v>
      </c>
      <c r="M9" s="56">
        <v>12</v>
      </c>
      <c r="N9" s="56">
        <v>13</v>
      </c>
      <c r="O9" s="56" t="s">
        <v>67</v>
      </c>
      <c r="P9" s="42">
        <f>SUM(C9:N9)</f>
        <v>100</v>
      </c>
      <c r="Q9" s="235">
        <v>1</v>
      </c>
      <c r="R9" s="236"/>
      <c r="T9" s="52"/>
    </row>
    <row r="10" spans="1:24" s="41" customFormat="1" ht="16.2" x14ac:dyDescent="0.3">
      <c r="A10" s="12" t="s">
        <v>33</v>
      </c>
      <c r="B10" s="44" t="s">
        <v>68</v>
      </c>
      <c r="C10" s="12">
        <v>6</v>
      </c>
      <c r="D10" s="12">
        <v>2</v>
      </c>
      <c r="E10" s="12">
        <v>0</v>
      </c>
      <c r="F10" s="12">
        <v>0</v>
      </c>
      <c r="G10" s="12">
        <v>0</v>
      </c>
      <c r="H10" s="12">
        <v>3</v>
      </c>
      <c r="I10" s="12">
        <v>0</v>
      </c>
      <c r="J10" s="12">
        <v>0</v>
      </c>
      <c r="K10" s="56">
        <v>0</v>
      </c>
      <c r="L10" s="56">
        <v>0</v>
      </c>
      <c r="M10" s="56">
        <v>0</v>
      </c>
      <c r="N10" s="56">
        <v>0</v>
      </c>
      <c r="O10" s="56" t="s">
        <v>67</v>
      </c>
      <c r="P10" s="46">
        <f>SUM(C10:N10)</f>
        <v>11</v>
      </c>
      <c r="Q10" s="64">
        <f>P10/P9</f>
        <v>0.11</v>
      </c>
      <c r="R10" s="47"/>
      <c r="T10" s="44" t="s">
        <v>68</v>
      </c>
    </row>
    <row r="11" spans="1:24" ht="15.6" x14ac:dyDescent="0.3">
      <c r="A11" s="16"/>
      <c r="B11" s="4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63"/>
      <c r="R11" s="16"/>
      <c r="T11" s="44"/>
    </row>
    <row r="12" spans="1:24" s="41" customFormat="1" ht="16.8" x14ac:dyDescent="0.3">
      <c r="A12" s="50" t="s">
        <v>29</v>
      </c>
      <c r="B12" s="44"/>
      <c r="C12" s="55">
        <v>6</v>
      </c>
      <c r="D12" s="55">
        <v>6</v>
      </c>
      <c r="E12" s="55">
        <v>8</v>
      </c>
      <c r="F12" s="55">
        <v>6</v>
      </c>
      <c r="G12" s="58">
        <v>6</v>
      </c>
      <c r="H12" s="55">
        <v>6</v>
      </c>
      <c r="I12" s="55">
        <v>7</v>
      </c>
      <c r="J12" s="58">
        <v>11</v>
      </c>
      <c r="K12" s="56">
        <v>10</v>
      </c>
      <c r="L12" s="56">
        <v>9</v>
      </c>
      <c r="M12" s="56">
        <v>12</v>
      </c>
      <c r="N12" s="56">
        <v>13</v>
      </c>
      <c r="O12" s="56" t="s">
        <v>67</v>
      </c>
      <c r="P12" s="46">
        <f>SUM(C12:O12)</f>
        <v>100</v>
      </c>
      <c r="Q12" s="237">
        <v>1</v>
      </c>
      <c r="R12" s="238"/>
      <c r="T12" s="44"/>
    </row>
    <row r="13" spans="1:24" s="41" customFormat="1" ht="16.8" x14ac:dyDescent="0.3">
      <c r="A13" s="12" t="s">
        <v>33</v>
      </c>
      <c r="B13" s="44" t="s">
        <v>69</v>
      </c>
      <c r="C13" s="83">
        <v>4</v>
      </c>
      <c r="D13" s="83">
        <v>2</v>
      </c>
      <c r="E13" s="83">
        <v>0</v>
      </c>
      <c r="F13" s="83">
        <v>2</v>
      </c>
      <c r="G13" s="83">
        <v>3</v>
      </c>
      <c r="H13" s="83">
        <v>4</v>
      </c>
      <c r="I13" s="83">
        <v>5</v>
      </c>
      <c r="J13" s="83">
        <v>0</v>
      </c>
      <c r="K13" s="12">
        <v>5</v>
      </c>
      <c r="L13" s="12">
        <v>2</v>
      </c>
      <c r="M13" s="12">
        <v>2</v>
      </c>
      <c r="N13" s="12">
        <v>6</v>
      </c>
      <c r="O13" s="56" t="s">
        <v>67</v>
      </c>
      <c r="P13" s="46">
        <f>SUM(C13:O13)</f>
        <v>35</v>
      </c>
      <c r="Q13" s="64">
        <f>P13/P12</f>
        <v>0.35</v>
      </c>
      <c r="R13" s="86"/>
      <c r="T13" s="44" t="s">
        <v>69</v>
      </c>
    </row>
    <row r="14" spans="1:24" s="41" customFormat="1" ht="16.8" x14ac:dyDescent="0.3">
      <c r="A14" s="12" t="s">
        <v>34</v>
      </c>
      <c r="B14" s="44" t="s">
        <v>70</v>
      </c>
      <c r="C14" s="83">
        <v>0</v>
      </c>
      <c r="D14" s="83">
        <v>2</v>
      </c>
      <c r="E14" s="83">
        <v>0</v>
      </c>
      <c r="F14" s="83">
        <v>2</v>
      </c>
      <c r="G14" s="83">
        <v>3</v>
      </c>
      <c r="H14" s="83">
        <v>4</v>
      </c>
      <c r="I14" s="83">
        <v>2</v>
      </c>
      <c r="J14" s="83">
        <v>3</v>
      </c>
      <c r="K14" s="12">
        <v>3</v>
      </c>
      <c r="L14" s="12">
        <v>0</v>
      </c>
      <c r="M14" s="12">
        <v>6</v>
      </c>
      <c r="N14" s="12">
        <v>3</v>
      </c>
      <c r="O14" s="56" t="s">
        <v>67</v>
      </c>
      <c r="P14" s="46">
        <f>SUM(C14:O14)</f>
        <v>28</v>
      </c>
      <c r="Q14" s="64">
        <f>P14/P12</f>
        <v>0.28000000000000003</v>
      </c>
      <c r="R14" s="86"/>
      <c r="T14" s="44" t="s">
        <v>70</v>
      </c>
    </row>
    <row r="15" spans="1:24" s="41" customFormat="1" ht="16.8" x14ac:dyDescent="0.3">
      <c r="A15" s="50" t="s">
        <v>30</v>
      </c>
      <c r="B15" s="44"/>
      <c r="C15" s="57">
        <v>3</v>
      </c>
      <c r="D15" s="57">
        <v>4</v>
      </c>
      <c r="E15" s="57">
        <v>6</v>
      </c>
      <c r="F15" s="57">
        <v>6</v>
      </c>
      <c r="G15" s="57">
        <v>10</v>
      </c>
      <c r="H15" s="57">
        <v>8</v>
      </c>
      <c r="I15" s="57">
        <v>8</v>
      </c>
      <c r="J15" s="57">
        <v>8</v>
      </c>
      <c r="K15" s="57">
        <v>8</v>
      </c>
      <c r="L15" s="57">
        <v>9</v>
      </c>
      <c r="M15" s="57">
        <v>10</v>
      </c>
      <c r="N15" s="57">
        <v>20</v>
      </c>
      <c r="O15" s="56" t="s">
        <v>67</v>
      </c>
      <c r="P15" s="50">
        <f>SUM(C15:N15)</f>
        <v>100</v>
      </c>
      <c r="Q15" s="239">
        <v>1</v>
      </c>
      <c r="R15" s="240"/>
      <c r="T15" s="44"/>
    </row>
    <row r="16" spans="1:24" s="41" customFormat="1" ht="16.2" x14ac:dyDescent="0.3">
      <c r="A16" s="70" t="s">
        <v>33</v>
      </c>
      <c r="B16" s="44" t="s">
        <v>71</v>
      </c>
      <c r="C16" s="43">
        <v>0</v>
      </c>
      <c r="D16" s="43">
        <v>0</v>
      </c>
      <c r="E16" s="43">
        <v>4</v>
      </c>
      <c r="F16" s="43">
        <v>0</v>
      </c>
      <c r="G16" s="43">
        <v>0</v>
      </c>
      <c r="H16" s="43">
        <v>2</v>
      </c>
      <c r="I16" s="43">
        <v>0</v>
      </c>
      <c r="J16" s="43">
        <v>1</v>
      </c>
      <c r="K16" s="43">
        <v>1</v>
      </c>
      <c r="L16" s="43">
        <v>6</v>
      </c>
      <c r="M16" s="43">
        <v>2</v>
      </c>
      <c r="N16" s="43">
        <v>12</v>
      </c>
      <c r="O16" s="56" t="s">
        <v>67</v>
      </c>
      <c r="P16" s="50">
        <f t="shared" ref="P16" si="0">SUM(C16:N16)</f>
        <v>28</v>
      </c>
      <c r="Q16" s="64">
        <f>P16/P15</f>
        <v>0.28000000000000003</v>
      </c>
      <c r="R16" s="48"/>
      <c r="T16" s="44" t="s">
        <v>71</v>
      </c>
    </row>
    <row r="17" spans="1:20" s="41" customFormat="1" ht="16.2" x14ac:dyDescent="0.3">
      <c r="A17" s="61"/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56"/>
      <c r="P17" s="50"/>
      <c r="Q17" s="65"/>
      <c r="R17" s="62"/>
      <c r="T17" s="44"/>
    </row>
    <row r="18" spans="1:20" s="41" customFormat="1" ht="16.8" x14ac:dyDescent="0.3">
      <c r="A18" s="50" t="s">
        <v>31</v>
      </c>
      <c r="B18" s="44"/>
      <c r="C18" s="57">
        <v>3</v>
      </c>
      <c r="D18" s="57">
        <v>6</v>
      </c>
      <c r="E18" s="57">
        <v>4</v>
      </c>
      <c r="F18" s="57">
        <v>4</v>
      </c>
      <c r="G18" s="57">
        <v>10</v>
      </c>
      <c r="H18" s="57">
        <v>6</v>
      </c>
      <c r="I18" s="57">
        <v>5</v>
      </c>
      <c r="J18" s="57">
        <v>10</v>
      </c>
      <c r="K18" s="57">
        <v>8</v>
      </c>
      <c r="L18" s="56">
        <v>6</v>
      </c>
      <c r="M18" s="56">
        <v>7</v>
      </c>
      <c r="N18" s="56">
        <v>6</v>
      </c>
      <c r="O18" s="56">
        <v>25</v>
      </c>
      <c r="P18" s="49">
        <f t="shared" ref="P18" si="1">SUM(C18:O18)</f>
        <v>100</v>
      </c>
      <c r="Q18" s="237">
        <v>1</v>
      </c>
      <c r="R18" s="238"/>
      <c r="T18" s="44"/>
    </row>
    <row r="19" spans="1:20" s="41" customFormat="1" ht="16.8" x14ac:dyDescent="0.3">
      <c r="A19" s="70" t="s">
        <v>33</v>
      </c>
      <c r="B19" s="44"/>
      <c r="C19" s="57"/>
      <c r="D19" s="57"/>
      <c r="E19" s="57"/>
      <c r="F19" s="57"/>
      <c r="G19" s="57"/>
      <c r="H19" s="57">
        <v>2</v>
      </c>
      <c r="I19" s="57">
        <v>0</v>
      </c>
      <c r="J19" s="57">
        <v>1</v>
      </c>
      <c r="K19" s="57">
        <v>1</v>
      </c>
      <c r="L19" s="56">
        <v>6</v>
      </c>
      <c r="M19" s="56">
        <v>2</v>
      </c>
      <c r="N19" s="56">
        <v>12</v>
      </c>
      <c r="O19" s="56"/>
      <c r="P19" s="49"/>
      <c r="Q19" s="64"/>
      <c r="R19" s="48"/>
      <c r="T19" s="44"/>
    </row>
    <row r="20" spans="1:20" s="41" customFormat="1" ht="16.8" x14ac:dyDescent="0.3">
      <c r="A20" s="50" t="s">
        <v>32</v>
      </c>
      <c r="B20" s="44"/>
      <c r="C20" s="57">
        <v>3</v>
      </c>
      <c r="D20" s="57">
        <v>6</v>
      </c>
      <c r="E20" s="57">
        <v>4</v>
      </c>
      <c r="F20" s="57">
        <v>4</v>
      </c>
      <c r="G20" s="57">
        <v>10</v>
      </c>
      <c r="H20" s="57">
        <v>6</v>
      </c>
      <c r="I20" s="57">
        <v>5</v>
      </c>
      <c r="J20" s="57">
        <v>10</v>
      </c>
      <c r="K20" s="57">
        <v>8</v>
      </c>
      <c r="L20" s="56">
        <v>6</v>
      </c>
      <c r="M20" s="56">
        <v>7</v>
      </c>
      <c r="N20" s="56">
        <v>6</v>
      </c>
      <c r="O20" s="56">
        <v>25</v>
      </c>
      <c r="P20" s="49">
        <f>SUM(C20:O20)</f>
        <v>100</v>
      </c>
      <c r="Q20" s="237">
        <v>1</v>
      </c>
      <c r="R20" s="238"/>
      <c r="T20" s="44"/>
    </row>
    <row r="21" spans="1:20" s="8" customFormat="1" ht="15.6" x14ac:dyDescent="0.3">
      <c r="A21" s="70" t="s">
        <v>33</v>
      </c>
      <c r="B21" s="44" t="s">
        <v>72</v>
      </c>
      <c r="C21" s="17">
        <v>1</v>
      </c>
      <c r="D21" s="17">
        <v>1</v>
      </c>
      <c r="E21" s="17">
        <v>0</v>
      </c>
      <c r="F21" s="17">
        <v>0</v>
      </c>
      <c r="G21" s="17">
        <v>0</v>
      </c>
      <c r="H21" s="17">
        <v>0</v>
      </c>
      <c r="I21" s="17">
        <v>3</v>
      </c>
      <c r="J21" s="17">
        <v>4</v>
      </c>
      <c r="K21" s="17">
        <v>0</v>
      </c>
      <c r="L21" s="17">
        <v>0</v>
      </c>
      <c r="M21" s="17">
        <v>0</v>
      </c>
      <c r="N21" s="17">
        <v>0</v>
      </c>
      <c r="O21" s="56">
        <v>0</v>
      </c>
      <c r="P21" s="49">
        <f>SUM(C21:O21)</f>
        <v>9</v>
      </c>
      <c r="Q21" s="64">
        <f>P21/P20</f>
        <v>0.09</v>
      </c>
      <c r="R21" s="17"/>
      <c r="T21" s="44" t="s">
        <v>72</v>
      </c>
    </row>
    <row r="22" spans="1:20" x14ac:dyDescent="0.3">
      <c r="A22" s="1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84"/>
      <c r="P22" s="69"/>
      <c r="Q22" s="26"/>
    </row>
    <row r="23" spans="1:20" x14ac:dyDescent="0.3">
      <c r="C23" s="71"/>
      <c r="D23" s="71"/>
      <c r="F23" s="71"/>
      <c r="G23" s="71"/>
      <c r="H23" s="71"/>
      <c r="I23" s="71"/>
      <c r="J23" s="71"/>
      <c r="K23" s="71"/>
      <c r="L23" s="71"/>
      <c r="M23" s="71"/>
      <c r="N23" s="71"/>
      <c r="P23" s="66"/>
      <c r="Q23" s="21"/>
    </row>
    <row r="24" spans="1:20" x14ac:dyDescent="0.3"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P24" s="66"/>
      <c r="Q24" s="21"/>
    </row>
    <row r="25" spans="1:20" x14ac:dyDescent="0.3"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P25" s="67"/>
      <c r="Q25" s="21"/>
    </row>
    <row r="26" spans="1:20" x14ac:dyDescent="0.3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P26" s="67"/>
      <c r="Q26" s="21"/>
    </row>
    <row r="27" spans="1:20" x14ac:dyDescent="0.3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P27" s="67"/>
      <c r="Q27" s="21"/>
    </row>
    <row r="28" spans="1:20" x14ac:dyDescent="0.3">
      <c r="P28" s="63"/>
      <c r="Q28" s="16"/>
    </row>
    <row r="29" spans="1:20" x14ac:dyDescent="0.3">
      <c r="P29" s="63"/>
      <c r="Q29" s="16"/>
    </row>
    <row r="30" spans="1:20" x14ac:dyDescent="0.3">
      <c r="P30" s="63"/>
      <c r="Q30" s="16"/>
    </row>
  </sheetData>
  <mergeCells count="28">
    <mergeCell ref="T6:T8"/>
    <mergeCell ref="O7:O8"/>
    <mergeCell ref="A1:B1"/>
    <mergeCell ref="D1:Q1"/>
    <mergeCell ref="D2:Q2"/>
    <mergeCell ref="D3:Q3"/>
    <mergeCell ref="R6:R8"/>
    <mergeCell ref="K7:K8"/>
    <mergeCell ref="L7:L8"/>
    <mergeCell ref="M7:M8"/>
    <mergeCell ref="P6:P8"/>
    <mergeCell ref="Q6:Q8"/>
    <mergeCell ref="N7:N8"/>
    <mergeCell ref="E7:E8"/>
    <mergeCell ref="A6:A8"/>
    <mergeCell ref="F7:F8"/>
    <mergeCell ref="Q9:R9"/>
    <mergeCell ref="Q12:R12"/>
    <mergeCell ref="Q15:R15"/>
    <mergeCell ref="Q18:R18"/>
    <mergeCell ref="Q20:R20"/>
    <mergeCell ref="B6:B8"/>
    <mergeCell ref="G7:G8"/>
    <mergeCell ref="H7:H8"/>
    <mergeCell ref="I7:I8"/>
    <mergeCell ref="J7:J8"/>
    <mergeCell ref="C7:C8"/>
    <mergeCell ref="D7:D8"/>
  </mergeCells>
  <printOptions horizontalCentered="1"/>
  <pageMargins left="0.11811023622047245" right="0.11811023622047245" top="0.15748031496062992" bottom="0.15748031496062992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  кодами</vt:lpstr>
      <vt:lpstr>анализ по олимпиаде</vt:lpstr>
      <vt:lpstr>для нас</vt:lpstr>
      <vt:lpstr>на 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2026-01-12T11:46:08Z</dcterms:modified>
</cp:coreProperties>
</file>